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서유정\Desktop\누리집\2021년 관람객 현황\"/>
    </mc:Choice>
  </mc:AlternateContent>
  <xr:revisionPtr revIDLastSave="0" documentId="13_ncr:1_{2F16278F-B619-444D-B700-BC6D341A2C39}" xr6:coauthVersionLast="36" xr6:coauthVersionMax="36" xr10:uidLastSave="{00000000-0000-0000-0000-000000000000}"/>
  <bookViews>
    <workbookView xWindow="0" yWindow="0" windowWidth="28800" windowHeight="12180" tabRatio="973" xr2:uid="{00000000-000D-0000-FFFF-FFFF00000000}"/>
  </bookViews>
  <sheets>
    <sheet name="연도별세부현황" sheetId="97" r:id="rId1"/>
  </sheets>
  <definedNames>
    <definedName name="_xlnm.Print_Area" localSheetId="0">연도별세부현황!$A$1:$R$89</definedName>
  </definedNames>
  <calcPr calcId="191029"/>
</workbook>
</file>

<file path=xl/calcChain.xml><?xml version="1.0" encoding="utf-8"?>
<calcChain xmlns="http://schemas.openxmlformats.org/spreadsheetml/2006/main">
  <c r="E164" i="97" l="1"/>
  <c r="F164" i="97" l="1"/>
  <c r="D164" i="97"/>
  <c r="C164" i="97"/>
  <c r="B164" i="97"/>
  <c r="F145" i="97" l="1"/>
  <c r="E145" i="97"/>
  <c r="D145" i="97"/>
  <c r="C145" i="97"/>
  <c r="B145" i="97"/>
  <c r="F126" i="97" l="1"/>
  <c r="Q126" i="97" l="1"/>
  <c r="P126" i="97"/>
  <c r="O126" i="97"/>
  <c r="N126" i="97"/>
  <c r="M126" i="97"/>
  <c r="L126" i="97"/>
  <c r="K126" i="97"/>
  <c r="J126" i="97"/>
  <c r="I126" i="97"/>
  <c r="H126" i="97"/>
  <c r="G126" i="97"/>
  <c r="C126" i="97"/>
  <c r="B126" i="97"/>
  <c r="D125" i="97"/>
  <c r="E125" i="97" s="1"/>
  <c r="D124" i="97"/>
  <c r="E124" i="97" s="1"/>
  <c r="D123" i="97"/>
  <c r="E123" i="97" s="1"/>
  <c r="D122" i="97"/>
  <c r="E122" i="97" s="1"/>
  <c r="D121" i="97"/>
  <c r="E121" i="97" s="1"/>
  <c r="D120" i="97"/>
  <c r="E120" i="97" s="1"/>
  <c r="D119" i="97"/>
  <c r="E119" i="97" s="1"/>
  <c r="D118" i="97"/>
  <c r="E118" i="97" s="1"/>
  <c r="D117" i="97"/>
  <c r="E117" i="97" s="1"/>
  <c r="D116" i="97"/>
  <c r="E116" i="97" s="1"/>
  <c r="D115" i="97"/>
  <c r="E115" i="97" s="1"/>
  <c r="D114" i="97"/>
  <c r="F107" i="97"/>
  <c r="E107" i="97"/>
  <c r="D107" i="97"/>
  <c r="C107" i="97"/>
  <c r="B107" i="97"/>
  <c r="F88" i="97"/>
  <c r="E88" i="97"/>
  <c r="D88" i="97"/>
  <c r="C88" i="97"/>
  <c r="B88" i="97"/>
  <c r="F70" i="97"/>
  <c r="E70" i="97"/>
  <c r="D70" i="97"/>
  <c r="C70" i="97"/>
  <c r="B69" i="97"/>
  <c r="B68" i="97"/>
  <c r="B67" i="97"/>
  <c r="B66" i="97"/>
  <c r="B65" i="97"/>
  <c r="B64" i="97"/>
  <c r="B63" i="97"/>
  <c r="B62" i="97"/>
  <c r="B61" i="97"/>
  <c r="B60" i="97"/>
  <c r="B59" i="97"/>
  <c r="B58" i="97"/>
  <c r="F53" i="97"/>
  <c r="E53" i="97"/>
  <c r="D53" i="97"/>
  <c r="C53" i="97"/>
  <c r="B52" i="97"/>
  <c r="D15" i="97" s="1"/>
  <c r="B51" i="97"/>
  <c r="D14" i="97"/>
  <c r="B50" i="97"/>
  <c r="D13" i="97" s="1"/>
  <c r="B49" i="97"/>
  <c r="D12" i="97" s="1"/>
  <c r="B48" i="97"/>
  <c r="D11" i="97" s="1"/>
  <c r="B47" i="97"/>
  <c r="D10" i="97"/>
  <c r="B46" i="97"/>
  <c r="D9" i="97"/>
  <c r="B45" i="97"/>
  <c r="D8" i="97" s="1"/>
  <c r="B44" i="97"/>
  <c r="D7" i="97" s="1"/>
  <c r="B43" i="97"/>
  <c r="D6" i="97"/>
  <c r="B42" i="97"/>
  <c r="D5" i="97"/>
  <c r="B41" i="97"/>
  <c r="D4" i="97" s="1"/>
  <c r="E34" i="97"/>
  <c r="D34" i="97"/>
  <c r="C34" i="97"/>
  <c r="B33" i="97"/>
  <c r="C15" i="97"/>
  <c r="B32" i="97"/>
  <c r="C14" i="97" s="1"/>
  <c r="L16" i="97"/>
  <c r="K16" i="97"/>
  <c r="J16" i="97"/>
  <c r="I16" i="97"/>
  <c r="H16" i="97"/>
  <c r="G16" i="97"/>
  <c r="F16" i="97"/>
  <c r="E16" i="97"/>
  <c r="B34" i="97" l="1"/>
  <c r="B70" i="97"/>
  <c r="C16" i="97"/>
  <c r="B53" i="97"/>
  <c r="D16" i="97"/>
  <c r="D126" i="97"/>
  <c r="E126" i="97" s="1"/>
  <c r="E114" i="97"/>
  <c r="B16" i="97" l="1"/>
</calcChain>
</file>

<file path=xl/sharedStrings.xml><?xml version="1.0" encoding="utf-8"?>
<sst xmlns="http://schemas.openxmlformats.org/spreadsheetml/2006/main" count="218" uniqueCount="87">
  <si>
    <t>교육</t>
    <phoneticPr fontId="18" type="noConversion"/>
  </si>
  <si>
    <t>행사</t>
    <phoneticPr fontId="18" type="noConversion"/>
  </si>
  <si>
    <t>계</t>
    <phoneticPr fontId="18" type="noConversion"/>
  </si>
  <si>
    <t>비고</t>
    <phoneticPr fontId="18" type="noConversion"/>
  </si>
  <si>
    <t>2018년</t>
  </si>
  <si>
    <t>2019년</t>
  </si>
  <si>
    <t>2020년</t>
  </si>
  <si>
    <t>2021년</t>
  </si>
  <si>
    <t>2022년</t>
  </si>
  <si>
    <t>1월</t>
    <phoneticPr fontId="18" type="noConversion"/>
  </si>
  <si>
    <t>2월</t>
    <phoneticPr fontId="18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</si>
  <si>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</si>
  <si>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</si>
  <si>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</si>
  <si>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</si>
  <si>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</si>
  <si>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</si>
  <si>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</si>
  <si>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</si>
  <si>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</si>
  <si>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</si>
  <si>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2013년 세부 관람객  현황</t>
    <phoneticPr fontId="18" type="noConversion"/>
  </si>
  <si>
    <t>2013년도 관람인원 (명)</t>
    <phoneticPr fontId="18" type="noConversion"/>
  </si>
  <si>
    <t>야간개장</t>
    <phoneticPr fontId="18" type="noConversion"/>
  </si>
  <si>
    <t>전시</t>
    <phoneticPr fontId="18" type="noConversion"/>
  </si>
  <si>
    <t>연도별 월별 관람객  현황</t>
    <phoneticPr fontId="18" type="noConversion"/>
  </si>
  <si>
    <t xml:space="preserve">        연도별
월별</t>
    <phoneticPr fontId="18" type="noConversion"/>
  </si>
  <si>
    <t xml:space="preserve">        연도별
월별</t>
    <phoneticPr fontId="18" type="noConversion"/>
  </si>
  <si>
    <t>연도별 관람인원 (명)</t>
    <phoneticPr fontId="18" type="noConversion"/>
  </si>
  <si>
    <t>비고</t>
    <phoneticPr fontId="18" type="noConversion"/>
  </si>
  <si>
    <t>총 누계</t>
    <phoneticPr fontId="18" type="noConversion"/>
  </si>
  <si>
    <t>2013년</t>
    <phoneticPr fontId="18" type="noConversion"/>
  </si>
  <si>
    <t>2014년</t>
    <phoneticPr fontId="18" type="noConversion"/>
  </si>
  <si>
    <t>2015년</t>
    <phoneticPr fontId="18" type="noConversion"/>
  </si>
  <si>
    <t>2016년</t>
    <phoneticPr fontId="18" type="noConversion"/>
  </si>
  <si>
    <t>2017년</t>
    <phoneticPr fontId="18" type="noConversion"/>
  </si>
  <si>
    <t>1월</t>
    <phoneticPr fontId="18" type="noConversion"/>
  </si>
  <si>
    <t>야간개장</t>
    <phoneticPr fontId="18" type="noConversion"/>
  </si>
  <si>
    <t>전시</t>
    <phoneticPr fontId="18" type="noConversion"/>
  </si>
  <si>
    <t>2013. 11. 22 개관</t>
    <phoneticPr fontId="18" type="noConversion"/>
  </si>
  <si>
    <t>※ 야간개장 관련 관람인원은 기존 전시, 교육 및 행사 인원에 포함되어 있음</t>
    <phoneticPr fontId="18" type="noConversion"/>
  </si>
  <si>
    <t>2014년 세부 관람객  현황</t>
    <phoneticPr fontId="18" type="noConversion"/>
  </si>
  <si>
    <t>2014년도 관람인원 (명)</t>
    <phoneticPr fontId="18" type="noConversion"/>
  </si>
  <si>
    <t>2015년 세부 관람객  현황</t>
    <phoneticPr fontId="18" type="noConversion"/>
  </si>
  <si>
    <t>2015년도 관람인원 (명)</t>
    <phoneticPr fontId="18" type="noConversion"/>
  </si>
  <si>
    <t>2016년 세부 관람객  현황</t>
    <phoneticPr fontId="18" type="noConversion"/>
  </si>
  <si>
    <t>2017년 세부 관람객  현황</t>
    <phoneticPr fontId="18" type="noConversion"/>
  </si>
  <si>
    <t xml:space="preserve">        연도별
월별</t>
    <phoneticPr fontId="18" type="noConversion"/>
  </si>
  <si>
    <t>2017년도 관람인원 (명)</t>
    <phoneticPr fontId="18" type="noConversion"/>
  </si>
  <si>
    <t>야간개장</t>
    <phoneticPr fontId="18" type="noConversion"/>
  </si>
  <si>
    <t>비고</t>
    <phoneticPr fontId="18" type="noConversion"/>
  </si>
  <si>
    <t>계</t>
    <phoneticPr fontId="18" type="noConversion"/>
  </si>
  <si>
    <t>계</t>
    <phoneticPr fontId="18" type="noConversion"/>
  </si>
  <si>
    <t>전시</t>
    <phoneticPr fontId="18" type="noConversion"/>
  </si>
  <si>
    <t>교육</t>
    <phoneticPr fontId="18" type="noConversion"/>
  </si>
  <si>
    <t>행사</t>
    <phoneticPr fontId="18" type="noConversion"/>
  </si>
  <si>
    <t>2월</t>
    <phoneticPr fontId="18" type="noConversion"/>
  </si>
  <si>
    <t>2019년 세부 관람객  현황</t>
    <phoneticPr fontId="18" type="noConversion"/>
  </si>
  <si>
    <t xml:space="preserve">        연도별
월별</t>
    <phoneticPr fontId="18" type="noConversion"/>
  </si>
  <si>
    <t>계</t>
    <phoneticPr fontId="18" type="noConversion"/>
  </si>
  <si>
    <t>교육</t>
    <phoneticPr fontId="18" type="noConversion"/>
  </si>
  <si>
    <t>행사</t>
    <phoneticPr fontId="18" type="noConversion"/>
  </si>
  <si>
    <t>야간개장</t>
    <phoneticPr fontId="18" type="noConversion"/>
  </si>
  <si>
    <t>외국인</t>
    <phoneticPr fontId="18" type="noConversion"/>
  </si>
  <si>
    <t>청소년</t>
    <phoneticPr fontId="18" type="noConversion"/>
  </si>
  <si>
    <t>비고</t>
    <phoneticPr fontId="18" type="noConversion"/>
  </si>
  <si>
    <t>증감</t>
    <phoneticPr fontId="18" type="noConversion"/>
  </si>
  <si>
    <t>증감율</t>
    <phoneticPr fontId="18" type="noConversion"/>
  </si>
  <si>
    <t>1월</t>
    <phoneticPr fontId="18" type="noConversion"/>
  </si>
  <si>
    <t>2월</t>
    <phoneticPr fontId="18" type="noConversion"/>
  </si>
  <si>
    <t>계</t>
    <phoneticPr fontId="18" type="noConversion"/>
  </si>
  <si>
    <t>2016년도 관람인원 (명)</t>
    <phoneticPr fontId="18" type="noConversion"/>
  </si>
  <si>
    <t>지역축제
대체</t>
    <phoneticPr fontId="18" type="noConversion"/>
  </si>
  <si>
    <t>5월</t>
    <phoneticPr fontId="18" type="noConversion"/>
  </si>
  <si>
    <t>2020년 세부 관람객  현황</t>
    <phoneticPr fontId="18" type="noConversion"/>
  </si>
  <si>
    <t>2020년도 관람인원 (명)</t>
    <phoneticPr fontId="18" type="noConversion"/>
  </si>
  <si>
    <t>휴 관</t>
    <phoneticPr fontId="18" type="noConversion"/>
  </si>
  <si>
    <t xml:space="preserve">        연도별
월별</t>
    <phoneticPr fontId="18" type="noConversion"/>
  </si>
  <si>
    <t>야간개장:18시~
19시
(19년5월부터</t>
    <phoneticPr fontId="18" type="noConversion"/>
  </si>
  <si>
    <t>야간개장:
18시~19시</t>
    <phoneticPr fontId="18" type="noConversion"/>
  </si>
  <si>
    <t>코로나19에 따른 휴관으로 29일과 30일 개관</t>
    <phoneticPr fontId="18" type="noConversion"/>
  </si>
  <si>
    <t>2021년 세부 관람객  현황</t>
    <phoneticPr fontId="18" type="noConversion"/>
  </si>
  <si>
    <t>2021년도 관람인원 (명)</t>
    <phoneticPr fontId="18" type="noConversion"/>
  </si>
  <si>
    <t>2월</t>
  </si>
  <si>
    <t>10월</t>
    <phoneticPr fontId="18" type="noConversion"/>
  </si>
  <si>
    <t>11월</t>
    <phoneticPr fontId="18" type="noConversion"/>
  </si>
  <si>
    <t>12월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</si>
</sst>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0.0%"/>
    <numFmt numFmtId="178" formatCode="#,##0_);[Red]\(#,##0\)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Down="1">
      <left style="medium">
        <color indexed="64"/>
      </left>
      <right/>
      <top/>
      <bottom style="thin">
        <color auto="1"/>
      </bottom>
      <diagonal style="thin">
        <color auto="1"/>
      </diagonal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76" fontId="19" fillId="0" borderId="0" xfId="0" applyNumberFormat="1" applyFont="1" applyBorder="1">
      <alignment vertical="center"/>
    </xf>
    <xf numFmtId="178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19" fillId="0" borderId="30" xfId="0" applyNumberFormat="1" applyFont="1" applyBorder="1">
      <alignment vertical="center"/>
    </xf>
    <xf numFmtId="9" fontId="0" fillId="0" borderId="31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23" fillId="0" borderId="0" xfId="0" applyNumberFormat="1" applyFont="1" applyBorder="1">
      <alignment vertical="center"/>
    </xf>
    <xf numFmtId="178" fontId="19" fillId="0" borderId="0" xfId="0" applyNumberFormat="1" applyFont="1" applyBorder="1">
      <alignment vertical="center"/>
    </xf>
    <xf numFmtId="0" fontId="0" fillId="0" borderId="38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9" fontId="0" fillId="0" borderId="43" xfId="0" applyNumberFormat="1" applyBorder="1">
      <alignment vertical="center"/>
    </xf>
    <xf numFmtId="178" fontId="0" fillId="0" borderId="43" xfId="0" applyNumberFormat="1" applyBorder="1">
      <alignment vertical="center"/>
    </xf>
    <xf numFmtId="0" fontId="0" fillId="0" borderId="35" xfId="0" applyBorder="1">
      <alignment vertical="center"/>
    </xf>
    <xf numFmtId="0" fontId="8" fillId="4" borderId="10" xfId="8" applyBorder="1" applyAlignment="1">
      <alignment horizontal="center" vertical="center"/>
    </xf>
    <xf numFmtId="0" fontId="8" fillId="4" borderId="31" xfId="8" applyBorder="1" applyAlignment="1">
      <alignment horizontal="center" vertical="center"/>
    </xf>
    <xf numFmtId="0" fontId="6" fillId="2" borderId="31" xfId="6" applyBorder="1" applyAlignment="1">
      <alignment horizontal="center" vertical="center"/>
    </xf>
    <xf numFmtId="0" fontId="7" fillId="3" borderId="31" xfId="7" applyBorder="1" applyAlignment="1">
      <alignment horizontal="center" vertical="center"/>
    </xf>
    <xf numFmtId="176" fontId="8" fillId="4" borderId="21" xfId="8" applyNumberFormat="1" applyBorder="1" applyAlignment="1">
      <alignment vertical="center"/>
    </xf>
    <xf numFmtId="0" fontId="0" fillId="33" borderId="4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9" xfId="0" applyBorder="1" applyAlignment="1">
      <alignment horizontal="center" vertical="center"/>
    </xf>
    <xf numFmtId="178" fontId="23" fillId="0" borderId="30" xfId="0" applyNumberFormat="1" applyFont="1" applyBorder="1">
      <alignment vertical="center"/>
    </xf>
    <xf numFmtId="178" fontId="19" fillId="0" borderId="30" xfId="0" applyNumberFormat="1" applyFont="1" applyBorder="1">
      <alignment vertical="center"/>
    </xf>
    <xf numFmtId="0" fontId="0" fillId="0" borderId="32" xfId="0" applyBorder="1">
      <alignment vertical="center"/>
    </xf>
    <xf numFmtId="0" fontId="19" fillId="0" borderId="32" xfId="0" applyFont="1" applyBorder="1">
      <alignment vertical="center"/>
    </xf>
    <xf numFmtId="0" fontId="0" fillId="0" borderId="56" xfId="0" applyBorder="1" applyAlignment="1">
      <alignment horizontal="center" vertical="center"/>
    </xf>
    <xf numFmtId="176" fontId="19" fillId="0" borderId="57" xfId="0" applyNumberFormat="1" applyFont="1" applyBorder="1">
      <alignment vertical="center"/>
    </xf>
    <xf numFmtId="0" fontId="0" fillId="0" borderId="49" xfId="0" applyBorder="1">
      <alignment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8" fillId="4" borderId="45" xfId="8" applyNumberFormat="1" applyBorder="1" applyAlignment="1">
      <alignment vertical="center"/>
    </xf>
    <xf numFmtId="176" fontId="0" fillId="0" borderId="58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24" xfId="0" applyNumberFormat="1" applyBorder="1">
      <alignment vertical="center"/>
    </xf>
    <xf numFmtId="178" fontId="6" fillId="2" borderId="47" xfId="6" applyNumberFormat="1" applyBorder="1" applyAlignment="1">
      <alignment vertical="center"/>
    </xf>
    <xf numFmtId="178" fontId="7" fillId="3" borderId="45" xfId="7" applyNumberFormat="1" applyBorder="1" applyAlignment="1">
      <alignment vertical="center"/>
    </xf>
    <xf numFmtId="178" fontId="7" fillId="3" borderId="47" xfId="7" applyNumberFormat="1" applyBorder="1" applyAlignment="1">
      <alignment vertical="center"/>
    </xf>
    <xf numFmtId="178" fontId="6" fillId="2" borderId="46" xfId="6" applyNumberFormat="1" applyBorder="1" applyAlignment="1">
      <alignment vertical="center"/>
    </xf>
    <xf numFmtId="178" fontId="7" fillId="3" borderId="46" xfId="7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51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178" fontId="22" fillId="0" borderId="31" xfId="0" applyNumberFormat="1" applyFont="1" applyBorder="1">
      <alignment vertical="center"/>
    </xf>
    <xf numFmtId="178" fontId="0" fillId="0" borderId="31" xfId="0" applyNumberFormat="1" applyFont="1" applyBorder="1">
      <alignment vertical="center"/>
    </xf>
    <xf numFmtId="178" fontId="22" fillId="0" borderId="43" xfId="0" applyNumberFormat="1" applyFont="1" applyBorder="1">
      <alignment vertical="center"/>
    </xf>
    <xf numFmtId="177" fontId="8" fillId="4" borderId="46" xfId="8" applyNumberForma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0" borderId="58" xfId="0" applyNumberFormat="1" applyBorder="1">
      <alignment vertical="center"/>
    </xf>
    <xf numFmtId="0" fontId="24" fillId="0" borderId="70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8" fillId="4" borderId="12" xfId="8" applyBorder="1" applyAlignment="1">
      <alignment horizontal="center" vertical="center"/>
    </xf>
    <xf numFmtId="0" fontId="8" fillId="4" borderId="13" xfId="8" applyBorder="1" applyAlignment="1">
      <alignment horizontal="center" vertical="center"/>
    </xf>
    <xf numFmtId="0" fontId="8" fillId="4" borderId="17" xfId="8" applyBorder="1" applyAlignment="1">
      <alignment horizontal="center" vertical="center"/>
    </xf>
    <xf numFmtId="0" fontId="6" fillId="2" borderId="12" xfId="6" applyBorder="1" applyAlignment="1">
      <alignment horizontal="center" vertical="center"/>
    </xf>
    <xf numFmtId="0" fontId="6" fillId="2" borderId="17" xfId="6" applyBorder="1" applyAlignment="1">
      <alignment horizontal="center" vertical="center"/>
    </xf>
    <xf numFmtId="0" fontId="6" fillId="2" borderId="33" xfId="6" applyBorder="1" applyAlignment="1">
      <alignment horizontal="center" vertical="center"/>
    </xf>
    <xf numFmtId="0" fontId="6" fillId="2" borderId="34" xfId="6" applyBorder="1" applyAlignment="1">
      <alignment horizontal="center" vertical="center"/>
    </xf>
    <xf numFmtId="0" fontId="7" fillId="3" borderId="33" xfId="7" applyBorder="1" applyAlignment="1">
      <alignment horizontal="center" vertical="center"/>
    </xf>
    <xf numFmtId="0" fontId="7" fillId="3" borderId="34" xfId="7" applyBorder="1" applyAlignment="1">
      <alignment horizontal="center" vertical="center"/>
    </xf>
    <xf numFmtId="0" fontId="7" fillId="3" borderId="48" xfId="7" applyBorder="1" applyAlignment="1">
      <alignment horizontal="center" vertical="center"/>
    </xf>
    <xf numFmtId="0" fontId="7" fillId="3" borderId="50" xfId="7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33" borderId="51" xfId="0" applyFill="1" applyBorder="1" applyAlignment="1">
      <alignment horizontal="left" vertical="center" wrapText="1"/>
    </xf>
    <xf numFmtId="0" fontId="0" fillId="33" borderId="5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 2" xfId="43" xr:uid="{00000000-0005-0000-0000-00001F000000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B000000}"/>
  </cellStyles>
  <dxfs count="0"/>
  <tableStyles count="0" defaultTableStyle="TableStyleMedium9" defaultPivotStyle="PivotStyleLight16"/>
  <colors>
    <mruColors>
      <color rgb="FFFFFFCC"/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64"/>
  <sheetViews>
    <sheetView tabSelected="1" topLeftCell="A148" workbookViewId="0">
      <selection activeCell="A148" sqref="A148:G148"/>
    </sheetView>
  </sheetViews>
  <sheetFormatPr defaultRowHeight="16.5"/>
  <cols>
    <col min="1" max="1" width="11.375" customWidth="1"/>
    <col min="2" max="2" width="10.625" customWidth="1"/>
    <col min="3" max="3" width="10" customWidth="1"/>
    <col min="4" max="4" width="9.625" bestFit="1" customWidth="1"/>
    <col min="5" max="5" width="10.125" customWidth="1"/>
    <col min="6" max="6" width="9.75" bestFit="1" customWidth="1"/>
    <col min="7" max="7" width="9" customWidth="1"/>
    <col min="8" max="8" width="9.625" bestFit="1" customWidth="1"/>
    <col min="9" max="9" width="7.875" customWidth="1"/>
    <col min="10" max="10" width="7.375" bestFit="1" customWidth="1"/>
    <col min="11" max="11" width="7.625" customWidth="1"/>
    <col min="12" max="12" width="7.375" bestFit="1" customWidth="1"/>
    <col min="13" max="13" width="8.25" bestFit="1" customWidth="1"/>
    <col min="14" max="15" width="7.375" customWidth="1"/>
    <col min="16" max="16" width="8.5" customWidth="1"/>
    <col min="17" max="17" width="8.375" customWidth="1"/>
    <col min="18" max="18" width="6.875" customWidth="1"/>
  </cols>
  <sheetData>
    <row r="1" spans="1:18" ht="30.75" customHeight="1" thickBot="1">
      <c r="A1" s="123" t="s">
        <v>25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30.75" customHeight="1">
      <c r="A2" s="102" t="s">
        <v>27</v>
      </c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106" t="s">
        <v>29</v>
      </c>
    </row>
    <row r="3" spans="1:18" ht="30.75" customHeight="1">
      <c r="A3" s="103"/>
      <c r="B3" s="30" t="s">
        <v>30</v>
      </c>
      <c r="C3" s="30" t="s">
        <v>31</v>
      </c>
      <c r="D3" s="30" t="s">
        <v>32</v>
      </c>
      <c r="E3" s="30" t="s">
        <v>33</v>
      </c>
      <c r="F3" s="30" t="s">
        <v>34</v>
      </c>
      <c r="G3" s="30" t="s">
        <v>35</v>
      </c>
      <c r="H3" s="30" t="s">
        <v>4</v>
      </c>
      <c r="I3" s="30" t="s">
        <v>5</v>
      </c>
      <c r="J3" s="30" t="s">
        <v>6</v>
      </c>
      <c r="K3" s="30" t="s">
        <v>7</v>
      </c>
      <c r="L3" s="30" t="s">
        <v>8</v>
      </c>
      <c r="M3" s="107"/>
    </row>
    <row r="4" spans="1:18" ht="22.5" customHeight="1">
      <c r="A4" s="33" t="s">
        <v>36</v>
      </c>
      <c r="B4" s="6"/>
      <c r="C4" s="6"/>
      <c r="D4" s="6">
        <f t="shared" ref="D4:D15" si="0">B41</f>
        <v>14317</v>
      </c>
      <c r="E4" s="6">
        <v>9545</v>
      </c>
      <c r="F4" s="6">
        <v>9177</v>
      </c>
      <c r="G4" s="6">
        <v>10182</v>
      </c>
      <c r="H4" s="6">
        <v>5674</v>
      </c>
      <c r="I4" s="6">
        <v>7165</v>
      </c>
      <c r="J4" s="6"/>
      <c r="K4" s="6"/>
      <c r="L4" s="6"/>
      <c r="M4" s="11"/>
    </row>
    <row r="5" spans="1:18" ht="22.5" customHeight="1">
      <c r="A5" s="33" t="s">
        <v>10</v>
      </c>
      <c r="B5" s="6"/>
      <c r="C5" s="6"/>
      <c r="D5" s="6">
        <f t="shared" si="0"/>
        <v>9764</v>
      </c>
      <c r="E5" s="6">
        <v>10774</v>
      </c>
      <c r="F5" s="6">
        <v>10864</v>
      </c>
      <c r="G5" s="6">
        <v>8744</v>
      </c>
      <c r="H5" s="6">
        <v>9955</v>
      </c>
      <c r="I5" s="6">
        <v>9795</v>
      </c>
      <c r="J5" s="6"/>
      <c r="K5" s="6"/>
      <c r="L5" s="6"/>
      <c r="M5" s="11"/>
    </row>
    <row r="6" spans="1:18" ht="22.5" customHeight="1">
      <c r="A6" s="33" t="s">
        <v>11</v>
      </c>
      <c r="B6" s="6"/>
      <c r="C6" s="6"/>
      <c r="D6" s="6">
        <f t="shared" si="0"/>
        <v>13244</v>
      </c>
      <c r="E6" s="6">
        <v>8098</v>
      </c>
      <c r="F6" s="6">
        <v>10142</v>
      </c>
      <c r="G6" s="6">
        <v>11226</v>
      </c>
      <c r="H6" s="6">
        <v>13977</v>
      </c>
      <c r="I6" s="6">
        <v>10602</v>
      </c>
      <c r="J6" s="6"/>
      <c r="K6" s="6"/>
      <c r="L6" s="6"/>
      <c r="M6" s="11"/>
    </row>
    <row r="7" spans="1:18" ht="22.5" customHeight="1">
      <c r="A7" s="33" t="s">
        <v>12</v>
      </c>
      <c r="B7" s="6"/>
      <c r="C7" s="6"/>
      <c r="D7" s="6">
        <f t="shared" si="0"/>
        <v>14562</v>
      </c>
      <c r="E7" s="6">
        <v>17414</v>
      </c>
      <c r="F7" s="6">
        <v>13883</v>
      </c>
      <c r="G7" s="6">
        <v>16931</v>
      </c>
      <c r="H7" s="6">
        <v>16384</v>
      </c>
      <c r="I7" s="6">
        <v>11647</v>
      </c>
      <c r="J7" s="6"/>
      <c r="K7" s="6"/>
      <c r="L7" s="6"/>
      <c r="M7" s="11"/>
    </row>
    <row r="8" spans="1:18" ht="22.5" customHeight="1">
      <c r="A8" s="33" t="s">
        <v>13</v>
      </c>
      <c r="B8" s="6"/>
      <c r="C8" s="6"/>
      <c r="D8" s="6">
        <f t="shared" si="0"/>
        <v>13114</v>
      </c>
      <c r="E8" s="6">
        <v>16366</v>
      </c>
      <c r="F8" s="6">
        <v>14779</v>
      </c>
      <c r="G8" s="6">
        <v>18634</v>
      </c>
      <c r="H8" s="6">
        <v>18673</v>
      </c>
      <c r="I8" s="6"/>
      <c r="J8" s="6"/>
      <c r="K8" s="6"/>
      <c r="L8" s="6"/>
      <c r="M8" s="11"/>
    </row>
    <row r="9" spans="1:18" ht="22.5" customHeight="1">
      <c r="A9" s="33" t="s">
        <v>14</v>
      </c>
      <c r="B9" s="6"/>
      <c r="C9" s="6"/>
      <c r="D9" s="6">
        <f t="shared" si="0"/>
        <v>11140</v>
      </c>
      <c r="E9" s="6">
        <v>7779</v>
      </c>
      <c r="F9" s="6">
        <v>10120</v>
      </c>
      <c r="G9" s="6">
        <v>12444</v>
      </c>
      <c r="H9" s="6">
        <v>12657</v>
      </c>
      <c r="I9" s="6"/>
      <c r="J9" s="6"/>
      <c r="K9" s="6"/>
      <c r="L9" s="6"/>
      <c r="M9" s="11"/>
    </row>
    <row r="10" spans="1:18" ht="22.5" customHeight="1">
      <c r="A10" s="33" t="s">
        <v>15</v>
      </c>
      <c r="B10" s="6"/>
      <c r="C10" s="6"/>
      <c r="D10" s="6">
        <f t="shared" si="0"/>
        <v>10147</v>
      </c>
      <c r="E10" s="6">
        <v>10097</v>
      </c>
      <c r="F10" s="6">
        <v>11288</v>
      </c>
      <c r="G10" s="6">
        <v>10984</v>
      </c>
      <c r="H10" s="6">
        <v>10901</v>
      </c>
      <c r="I10" s="6"/>
      <c r="J10" s="6"/>
      <c r="K10" s="6"/>
      <c r="L10" s="6"/>
      <c r="M10" s="11"/>
    </row>
    <row r="11" spans="1:18" ht="22.5" customHeight="1">
      <c r="A11" s="33" t="s">
        <v>16</v>
      </c>
      <c r="B11" s="6"/>
      <c r="C11" s="6"/>
      <c r="D11" s="6">
        <f t="shared" si="0"/>
        <v>12522</v>
      </c>
      <c r="E11" s="6">
        <v>16000</v>
      </c>
      <c r="F11" s="6">
        <v>13668</v>
      </c>
      <c r="G11" s="6">
        <v>13621</v>
      </c>
      <c r="H11" s="6">
        <v>13724</v>
      </c>
      <c r="I11" s="6"/>
      <c r="J11" s="6"/>
      <c r="K11" s="6"/>
      <c r="L11" s="6"/>
      <c r="M11" s="11"/>
    </row>
    <row r="12" spans="1:18" ht="22.5" customHeight="1">
      <c r="A12" s="33" t="s">
        <v>17</v>
      </c>
      <c r="B12" s="6"/>
      <c r="C12" s="6"/>
      <c r="D12" s="6">
        <f t="shared" si="0"/>
        <v>14269</v>
      </c>
      <c r="E12" s="6">
        <v>18189</v>
      </c>
      <c r="F12" s="6">
        <v>17962</v>
      </c>
      <c r="G12" s="6">
        <v>67729</v>
      </c>
      <c r="H12" s="6">
        <v>23193</v>
      </c>
      <c r="I12" s="6"/>
      <c r="J12" s="6"/>
      <c r="K12" s="6"/>
      <c r="L12" s="6"/>
      <c r="M12" s="11"/>
    </row>
    <row r="13" spans="1:18" ht="22.5" customHeight="1">
      <c r="A13" s="33" t="s">
        <v>18</v>
      </c>
      <c r="B13" s="6"/>
      <c r="C13" s="6"/>
      <c r="D13" s="6">
        <f t="shared" si="0"/>
        <v>13857</v>
      </c>
      <c r="E13" s="6">
        <v>51746</v>
      </c>
      <c r="F13" s="6">
        <v>58848</v>
      </c>
      <c r="G13" s="6">
        <v>22926</v>
      </c>
      <c r="H13" s="6">
        <v>93314</v>
      </c>
      <c r="I13" s="6"/>
      <c r="J13" s="6"/>
      <c r="K13" s="6"/>
      <c r="L13" s="6"/>
      <c r="M13" s="11"/>
    </row>
    <row r="14" spans="1:18" ht="22.5" customHeight="1">
      <c r="A14" s="33" t="s">
        <v>19</v>
      </c>
      <c r="B14" s="6"/>
      <c r="C14" s="6">
        <f>B32</f>
        <v>4163</v>
      </c>
      <c r="D14" s="6">
        <f t="shared" si="0"/>
        <v>15267</v>
      </c>
      <c r="E14" s="6">
        <v>15830</v>
      </c>
      <c r="F14" s="6">
        <v>11349</v>
      </c>
      <c r="G14" s="6">
        <v>10408</v>
      </c>
      <c r="H14" s="6">
        <v>10956</v>
      </c>
      <c r="I14" s="6"/>
      <c r="J14" s="6"/>
      <c r="K14" s="6"/>
      <c r="L14" s="6"/>
      <c r="M14" s="11"/>
    </row>
    <row r="15" spans="1:18" ht="22.5" customHeight="1">
      <c r="A15" s="33" t="s">
        <v>20</v>
      </c>
      <c r="B15" s="6"/>
      <c r="C15" s="6">
        <f>B33</f>
        <v>12026</v>
      </c>
      <c r="D15" s="6">
        <f t="shared" si="0"/>
        <v>10239</v>
      </c>
      <c r="E15" s="6">
        <v>9230</v>
      </c>
      <c r="F15" s="6">
        <v>9129</v>
      </c>
      <c r="G15" s="6">
        <v>7019</v>
      </c>
      <c r="H15" s="6">
        <v>7403</v>
      </c>
      <c r="I15" s="6"/>
      <c r="J15" s="6"/>
      <c r="K15" s="6"/>
      <c r="L15" s="6"/>
      <c r="M15" s="11"/>
    </row>
    <row r="16" spans="1:18" ht="30.75" customHeight="1" thickBot="1">
      <c r="A16" s="35" t="s">
        <v>2</v>
      </c>
      <c r="B16" s="36">
        <f>SUM(C16:M16)</f>
        <v>1037776</v>
      </c>
      <c r="C16" s="37">
        <f t="shared" ref="C16:L16" si="1">SUM(C4:C15)</f>
        <v>16189</v>
      </c>
      <c r="D16" s="37">
        <f t="shared" si="1"/>
        <v>152442</v>
      </c>
      <c r="E16" s="37">
        <f t="shared" si="1"/>
        <v>191068</v>
      </c>
      <c r="F16" s="37">
        <f t="shared" si="1"/>
        <v>191209</v>
      </c>
      <c r="G16" s="37">
        <f t="shared" si="1"/>
        <v>210848</v>
      </c>
      <c r="H16" s="37">
        <f t="shared" si="1"/>
        <v>236811</v>
      </c>
      <c r="I16" s="37">
        <f t="shared" si="1"/>
        <v>39209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8"/>
    </row>
    <row r="17" spans="1:13" ht="24" customHeight="1">
      <c r="A17" s="2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24" customHeight="1"/>
    <row r="19" spans="1:13" ht="25.5" customHeight="1" thickBot="1">
      <c r="A19" s="82" t="s">
        <v>21</v>
      </c>
      <c r="B19" s="82"/>
      <c r="C19" s="82"/>
      <c r="D19" s="82"/>
      <c r="E19" s="82"/>
      <c r="F19" s="82"/>
      <c r="G19" s="82"/>
    </row>
    <row r="20" spans="1:13" ht="25.5" customHeight="1">
      <c r="A20" s="102" t="s">
        <v>26</v>
      </c>
      <c r="B20" s="104" t="s">
        <v>22</v>
      </c>
      <c r="C20" s="104"/>
      <c r="D20" s="104"/>
      <c r="E20" s="104"/>
      <c r="F20" s="121" t="s">
        <v>37</v>
      </c>
      <c r="G20" s="106" t="s">
        <v>3</v>
      </c>
    </row>
    <row r="21" spans="1:13" ht="25.5" customHeight="1">
      <c r="A21" s="103"/>
      <c r="B21" s="30" t="s">
        <v>2</v>
      </c>
      <c r="C21" s="30" t="s">
        <v>38</v>
      </c>
      <c r="D21" s="30" t="s">
        <v>0</v>
      </c>
      <c r="E21" s="30" t="s">
        <v>1</v>
      </c>
      <c r="F21" s="122"/>
      <c r="G21" s="107"/>
    </row>
    <row r="22" spans="1:13" ht="25.5" customHeight="1">
      <c r="A22" s="33" t="s">
        <v>9</v>
      </c>
      <c r="B22" s="108" t="s">
        <v>39</v>
      </c>
      <c r="C22" s="109"/>
      <c r="D22" s="109"/>
      <c r="E22" s="110"/>
      <c r="F22" s="4"/>
      <c r="G22" s="34"/>
    </row>
    <row r="23" spans="1:13" ht="25.5" customHeight="1">
      <c r="A23" s="33" t="s">
        <v>10</v>
      </c>
      <c r="B23" s="111"/>
      <c r="C23" s="112"/>
      <c r="D23" s="112"/>
      <c r="E23" s="113"/>
      <c r="F23" s="4"/>
      <c r="G23" s="34"/>
    </row>
    <row r="24" spans="1:13" ht="25.5" customHeight="1">
      <c r="A24" s="33" t="s">
        <v>11</v>
      </c>
      <c r="B24" s="111"/>
      <c r="C24" s="112"/>
      <c r="D24" s="112"/>
      <c r="E24" s="113"/>
      <c r="F24" s="4"/>
      <c r="G24" s="34"/>
    </row>
    <row r="25" spans="1:13" ht="25.5" customHeight="1">
      <c r="A25" s="33" t="s">
        <v>12</v>
      </c>
      <c r="B25" s="111"/>
      <c r="C25" s="112"/>
      <c r="D25" s="112"/>
      <c r="E25" s="113"/>
      <c r="F25" s="4"/>
      <c r="G25" s="34"/>
    </row>
    <row r="26" spans="1:13" ht="25.5" customHeight="1">
      <c r="A26" s="33" t="s">
        <v>13</v>
      </c>
      <c r="B26" s="111"/>
      <c r="C26" s="112"/>
      <c r="D26" s="112"/>
      <c r="E26" s="113"/>
      <c r="F26" s="4"/>
      <c r="G26" s="34"/>
    </row>
    <row r="27" spans="1:13" ht="25.5" customHeight="1">
      <c r="A27" s="33" t="s">
        <v>14</v>
      </c>
      <c r="B27" s="111"/>
      <c r="C27" s="112"/>
      <c r="D27" s="112"/>
      <c r="E27" s="113"/>
      <c r="F27" s="4"/>
      <c r="G27" s="34"/>
    </row>
    <row r="28" spans="1:13" ht="25.5" customHeight="1">
      <c r="A28" s="33" t="s">
        <v>15</v>
      </c>
      <c r="B28" s="111"/>
      <c r="C28" s="112"/>
      <c r="D28" s="112"/>
      <c r="E28" s="113"/>
      <c r="F28" s="4"/>
      <c r="G28" s="34"/>
    </row>
    <row r="29" spans="1:13" ht="25.5" customHeight="1">
      <c r="A29" s="33" t="s">
        <v>16</v>
      </c>
      <c r="B29" s="111"/>
      <c r="C29" s="112"/>
      <c r="D29" s="112"/>
      <c r="E29" s="113"/>
      <c r="F29" s="4"/>
      <c r="G29" s="34"/>
    </row>
    <row r="30" spans="1:13" ht="25.5" customHeight="1">
      <c r="A30" s="33" t="s">
        <v>17</v>
      </c>
      <c r="B30" s="111"/>
      <c r="C30" s="112"/>
      <c r="D30" s="112"/>
      <c r="E30" s="113"/>
      <c r="F30" s="4"/>
      <c r="G30" s="34"/>
    </row>
    <row r="31" spans="1:13" ht="25.5" customHeight="1">
      <c r="A31" s="33" t="s">
        <v>18</v>
      </c>
      <c r="B31" s="114"/>
      <c r="C31" s="115"/>
      <c r="D31" s="115"/>
      <c r="E31" s="116"/>
      <c r="F31" s="4"/>
      <c r="G31" s="34"/>
    </row>
    <row r="32" spans="1:13" ht="25.5" customHeight="1">
      <c r="A32" s="33" t="s">
        <v>19</v>
      </c>
      <c r="B32" s="3">
        <f>SUM(C32:F32)</f>
        <v>4163</v>
      </c>
      <c r="C32" s="3">
        <v>3411</v>
      </c>
      <c r="D32" s="3">
        <v>752</v>
      </c>
      <c r="E32" s="3"/>
      <c r="F32" s="3"/>
      <c r="G32" s="34"/>
    </row>
    <row r="33" spans="1:23" ht="25.5" customHeight="1">
      <c r="A33" s="33" t="s">
        <v>20</v>
      </c>
      <c r="B33" s="3">
        <f>SUM(C33:F33)</f>
        <v>12026</v>
      </c>
      <c r="C33" s="3">
        <v>12026</v>
      </c>
      <c r="D33" s="3"/>
      <c r="E33" s="3"/>
      <c r="F33" s="3"/>
      <c r="G33" s="34"/>
    </row>
    <row r="34" spans="1:23" ht="25.5" customHeight="1" thickBot="1">
      <c r="A34" s="35" t="s">
        <v>2</v>
      </c>
      <c r="B34" s="9">
        <f>SUM(B32:B33)</f>
        <v>16189</v>
      </c>
      <c r="C34" s="9">
        <f>SUM(C32:C33)</f>
        <v>15437</v>
      </c>
      <c r="D34" s="9">
        <f>SUM(D32:D33)</f>
        <v>752</v>
      </c>
      <c r="E34" s="9">
        <f>SUM(E32:E33)</f>
        <v>0</v>
      </c>
      <c r="F34" s="9"/>
      <c r="G34" s="39"/>
    </row>
    <row r="35" spans="1:23" ht="25.5" customHeight="1">
      <c r="A35" s="117" t="s">
        <v>40</v>
      </c>
      <c r="B35" s="117"/>
      <c r="C35" s="117"/>
      <c r="D35" s="117"/>
      <c r="E35" s="117"/>
      <c r="F35" s="117"/>
      <c r="G35" s="117"/>
    </row>
    <row r="36" spans="1:23" ht="25.5" customHeight="1">
      <c r="A36" s="1"/>
      <c r="B36" s="1"/>
      <c r="C36" s="1"/>
      <c r="D36" s="1"/>
      <c r="E36" s="1"/>
      <c r="F36" s="1"/>
      <c r="G36" s="1"/>
    </row>
    <row r="37" spans="1:23" ht="25.5" customHeight="1">
      <c r="A37" s="1"/>
      <c r="B37" s="1"/>
      <c r="C37" s="1"/>
      <c r="D37" s="1"/>
      <c r="E37" s="1"/>
      <c r="F37" s="1"/>
      <c r="G37" s="1"/>
    </row>
    <row r="38" spans="1:23" ht="25.5" customHeight="1" thickBot="1">
      <c r="A38" s="82" t="s">
        <v>41</v>
      </c>
      <c r="B38" s="82"/>
      <c r="C38" s="82"/>
      <c r="D38" s="82"/>
      <c r="E38" s="82"/>
      <c r="F38" s="82"/>
      <c r="G38" s="82"/>
    </row>
    <row r="39" spans="1:23" ht="25.5" customHeight="1">
      <c r="A39" s="118" t="s">
        <v>26</v>
      </c>
      <c r="B39" s="104" t="s">
        <v>42</v>
      </c>
      <c r="C39" s="104"/>
      <c r="D39" s="104"/>
      <c r="E39" s="104"/>
      <c r="F39" s="81" t="s">
        <v>37</v>
      </c>
      <c r="G39" s="106" t="s">
        <v>3</v>
      </c>
    </row>
    <row r="40" spans="1:23" ht="25.5" customHeight="1">
      <c r="A40" s="119"/>
      <c r="B40" s="30" t="s">
        <v>2</v>
      </c>
      <c r="C40" s="30" t="s">
        <v>38</v>
      </c>
      <c r="D40" s="30" t="s">
        <v>0</v>
      </c>
      <c r="E40" s="30" t="s">
        <v>1</v>
      </c>
      <c r="F40" s="120"/>
      <c r="G40" s="107"/>
    </row>
    <row r="41" spans="1:23" ht="25.5" customHeight="1">
      <c r="A41" s="15" t="s">
        <v>9</v>
      </c>
      <c r="B41" s="3">
        <f t="shared" ref="B41:B52" si="2">SUM(C41:E41)</f>
        <v>14317</v>
      </c>
      <c r="C41" s="3">
        <v>14317</v>
      </c>
      <c r="D41" s="3"/>
      <c r="E41" s="3"/>
      <c r="F41" s="7">
        <v>12</v>
      </c>
      <c r="G41" s="34"/>
    </row>
    <row r="42" spans="1:23" ht="25.5" customHeight="1">
      <c r="A42" s="15" t="s">
        <v>10</v>
      </c>
      <c r="B42" s="3">
        <f t="shared" si="2"/>
        <v>9764</v>
      </c>
      <c r="C42" s="3">
        <v>9764</v>
      </c>
      <c r="D42" s="3"/>
      <c r="E42" s="3"/>
      <c r="F42" s="7">
        <v>3</v>
      </c>
      <c r="G42" s="34"/>
    </row>
    <row r="43" spans="1:23" ht="25.5" customHeight="1">
      <c r="A43" s="15" t="s">
        <v>11</v>
      </c>
      <c r="B43" s="3">
        <f t="shared" si="2"/>
        <v>13244</v>
      </c>
      <c r="C43" s="3">
        <v>13244</v>
      </c>
      <c r="D43" s="3"/>
      <c r="E43" s="3"/>
      <c r="F43" s="7">
        <v>4</v>
      </c>
      <c r="G43" s="34"/>
    </row>
    <row r="44" spans="1:23" ht="25.5" customHeight="1">
      <c r="A44" s="15" t="s">
        <v>12</v>
      </c>
      <c r="B44" s="3">
        <f t="shared" si="2"/>
        <v>14562</v>
      </c>
      <c r="C44" s="3">
        <v>13697</v>
      </c>
      <c r="D44" s="3">
        <v>650</v>
      </c>
      <c r="E44" s="3">
        <v>215</v>
      </c>
      <c r="F44" s="7">
        <v>54</v>
      </c>
      <c r="G44" s="34"/>
    </row>
    <row r="45" spans="1:23" ht="25.5" customHeight="1">
      <c r="A45" s="15" t="s">
        <v>13</v>
      </c>
      <c r="B45" s="3">
        <f t="shared" si="2"/>
        <v>13114</v>
      </c>
      <c r="C45" s="3">
        <v>12648</v>
      </c>
      <c r="D45" s="3">
        <v>466</v>
      </c>
      <c r="E45" s="3"/>
      <c r="F45" s="7">
        <v>73</v>
      </c>
      <c r="G45" s="34"/>
    </row>
    <row r="46" spans="1:23" ht="25.5" customHeight="1">
      <c r="A46" s="15" t="s">
        <v>14</v>
      </c>
      <c r="B46" s="3">
        <f t="shared" si="2"/>
        <v>11140</v>
      </c>
      <c r="C46" s="3">
        <v>10333</v>
      </c>
      <c r="D46" s="3">
        <v>557</v>
      </c>
      <c r="E46" s="3">
        <v>250</v>
      </c>
      <c r="F46" s="7">
        <v>218</v>
      </c>
      <c r="G46" s="34"/>
      <c r="M46" s="2"/>
      <c r="N46" s="2"/>
      <c r="O46" s="2"/>
      <c r="P46" s="2"/>
      <c r="Q46" s="2"/>
      <c r="R46" s="26"/>
      <c r="S46" s="26"/>
      <c r="T46" s="26"/>
      <c r="U46" s="26"/>
      <c r="V46" s="2"/>
      <c r="W46" s="2"/>
    </row>
    <row r="47" spans="1:23" ht="25.5" customHeight="1">
      <c r="A47" s="15" t="s">
        <v>15</v>
      </c>
      <c r="B47" s="3">
        <f t="shared" si="2"/>
        <v>10147</v>
      </c>
      <c r="C47" s="3">
        <v>9521</v>
      </c>
      <c r="D47" s="3">
        <v>626</v>
      </c>
      <c r="E47" s="3"/>
      <c r="F47" s="7">
        <v>148</v>
      </c>
      <c r="G47" s="34"/>
      <c r="M47" s="2"/>
      <c r="N47" s="2"/>
      <c r="O47" s="2"/>
      <c r="P47" s="2"/>
      <c r="Q47" s="2"/>
      <c r="R47" s="8"/>
      <c r="S47" s="8"/>
      <c r="T47" s="8"/>
      <c r="U47" s="8"/>
      <c r="V47" s="2"/>
      <c r="W47" s="2"/>
    </row>
    <row r="48" spans="1:23" ht="25.5" customHeight="1">
      <c r="A48" s="15" t="s">
        <v>16</v>
      </c>
      <c r="B48" s="3">
        <f t="shared" si="2"/>
        <v>12522</v>
      </c>
      <c r="C48" s="3">
        <v>11836</v>
      </c>
      <c r="D48" s="3">
        <v>618</v>
      </c>
      <c r="E48" s="3">
        <v>68</v>
      </c>
      <c r="F48" s="7">
        <v>236</v>
      </c>
      <c r="G48" s="34"/>
      <c r="M48" s="2"/>
      <c r="N48" s="2"/>
      <c r="O48" s="2"/>
      <c r="P48" s="2"/>
      <c r="Q48" s="2"/>
      <c r="R48" s="8"/>
      <c r="S48" s="8"/>
      <c r="T48" s="8"/>
      <c r="U48" s="8"/>
      <c r="V48" s="2"/>
      <c r="W48" s="2"/>
    </row>
    <row r="49" spans="1:23" ht="25.5" customHeight="1">
      <c r="A49" s="15" t="s">
        <v>17</v>
      </c>
      <c r="B49" s="3">
        <f t="shared" si="2"/>
        <v>14269</v>
      </c>
      <c r="C49" s="3">
        <v>11720</v>
      </c>
      <c r="D49" s="3">
        <v>373</v>
      </c>
      <c r="E49" s="3">
        <v>2176</v>
      </c>
      <c r="F49" s="7">
        <v>122</v>
      </c>
      <c r="G49" s="34"/>
      <c r="M49" s="2"/>
      <c r="N49" s="2"/>
      <c r="O49" s="2"/>
      <c r="P49" s="2"/>
      <c r="Q49" s="2"/>
      <c r="R49" s="8"/>
      <c r="S49" s="8"/>
      <c r="T49" s="8"/>
      <c r="U49" s="8"/>
      <c r="V49" s="2"/>
      <c r="W49" s="2"/>
    </row>
    <row r="50" spans="1:23" ht="25.5" customHeight="1">
      <c r="A50" s="15" t="s">
        <v>18</v>
      </c>
      <c r="B50" s="3">
        <f t="shared" si="2"/>
        <v>13857</v>
      </c>
      <c r="C50" s="3">
        <v>12391</v>
      </c>
      <c r="D50" s="3">
        <v>1341</v>
      </c>
      <c r="E50" s="3">
        <v>125</v>
      </c>
      <c r="F50" s="7">
        <v>120</v>
      </c>
      <c r="G50" s="34"/>
      <c r="M50" s="2"/>
      <c r="N50" s="2"/>
      <c r="O50" s="2"/>
      <c r="P50" s="2"/>
      <c r="Q50" s="2"/>
      <c r="R50" s="8"/>
      <c r="S50" s="8"/>
      <c r="T50" s="8"/>
      <c r="U50" s="8"/>
      <c r="V50" s="2"/>
      <c r="W50" s="2"/>
    </row>
    <row r="51" spans="1:23" ht="25.5" customHeight="1">
      <c r="A51" s="15" t="s">
        <v>19</v>
      </c>
      <c r="B51" s="3">
        <f t="shared" si="2"/>
        <v>15267</v>
      </c>
      <c r="C51" s="3">
        <v>13326</v>
      </c>
      <c r="D51" s="3">
        <v>816</v>
      </c>
      <c r="E51" s="3">
        <v>1125</v>
      </c>
      <c r="F51" s="7">
        <v>94</v>
      </c>
      <c r="G51" s="34"/>
      <c r="M51" s="2"/>
      <c r="N51" s="2"/>
      <c r="O51" s="2"/>
      <c r="P51" s="2"/>
      <c r="Q51" s="2"/>
      <c r="R51" s="8"/>
      <c r="S51" s="8"/>
      <c r="T51" s="8"/>
      <c r="U51" s="8"/>
      <c r="V51" s="2"/>
      <c r="W51" s="2"/>
    </row>
    <row r="52" spans="1:23" ht="25.5" customHeight="1">
      <c r="A52" s="15" t="s">
        <v>20</v>
      </c>
      <c r="B52" s="3">
        <f t="shared" si="2"/>
        <v>10239</v>
      </c>
      <c r="C52" s="3">
        <v>9836</v>
      </c>
      <c r="D52" s="3">
        <v>403</v>
      </c>
      <c r="E52" s="3"/>
      <c r="F52" s="7"/>
      <c r="G52" s="34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25.5" customHeight="1" thickBot="1">
      <c r="A53" s="40" t="s">
        <v>2</v>
      </c>
      <c r="B53" s="9">
        <f>SUM(B41:B52)</f>
        <v>152442</v>
      </c>
      <c r="C53" s="9">
        <f>SUM(C41:C52)</f>
        <v>142633</v>
      </c>
      <c r="D53" s="9">
        <f>SUM(D41:D52)</f>
        <v>5850</v>
      </c>
      <c r="E53" s="9">
        <f>SUM(E41:E52)</f>
        <v>3959</v>
      </c>
      <c r="F53" s="41">
        <f>SUM(F41:F52)</f>
        <v>1084</v>
      </c>
      <c r="G53" s="3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32.25" customHeight="1">
      <c r="A54" s="26"/>
      <c r="B54" s="2"/>
      <c r="C54" s="2"/>
      <c r="D54" s="2"/>
      <c r="E54" s="2"/>
      <c r="F54" s="2"/>
      <c r="G54" s="2"/>
    </row>
    <row r="55" spans="1:23" ht="25.5" customHeight="1" thickBot="1">
      <c r="A55" s="82" t="s">
        <v>43</v>
      </c>
      <c r="B55" s="82"/>
      <c r="C55" s="82"/>
      <c r="D55" s="82"/>
      <c r="E55" s="82"/>
      <c r="F55" s="82"/>
      <c r="G55" s="82"/>
    </row>
    <row r="56" spans="1:23" ht="25.5" customHeight="1">
      <c r="A56" s="102" t="s">
        <v>26</v>
      </c>
      <c r="B56" s="104" t="s">
        <v>44</v>
      </c>
      <c r="C56" s="104"/>
      <c r="D56" s="104"/>
      <c r="E56" s="104"/>
      <c r="F56" s="104" t="s">
        <v>23</v>
      </c>
      <c r="G56" s="106" t="s">
        <v>3</v>
      </c>
    </row>
    <row r="57" spans="1:23" ht="25.5" customHeight="1">
      <c r="A57" s="103"/>
      <c r="B57" s="30" t="s">
        <v>2</v>
      </c>
      <c r="C57" s="30" t="s">
        <v>24</v>
      </c>
      <c r="D57" s="30" t="s">
        <v>0</v>
      </c>
      <c r="E57" s="30" t="s">
        <v>1</v>
      </c>
      <c r="F57" s="105"/>
      <c r="G57" s="107"/>
    </row>
    <row r="58" spans="1:23" ht="25.5" customHeight="1">
      <c r="A58" s="33" t="s">
        <v>9</v>
      </c>
      <c r="B58" s="3">
        <f t="shared" ref="B58:B69" si="3">SUM(C58:E58)</f>
        <v>9545</v>
      </c>
      <c r="C58" s="6">
        <v>9219</v>
      </c>
      <c r="D58" s="6">
        <v>326</v>
      </c>
      <c r="E58" s="6"/>
      <c r="F58" s="3"/>
      <c r="G58" s="34"/>
    </row>
    <row r="59" spans="1:23" ht="25.5" customHeight="1">
      <c r="A59" s="33" t="s">
        <v>10</v>
      </c>
      <c r="B59" s="3">
        <f t="shared" si="3"/>
        <v>10774</v>
      </c>
      <c r="C59" s="6">
        <v>10501</v>
      </c>
      <c r="D59" s="6">
        <v>273</v>
      </c>
      <c r="E59" s="6"/>
      <c r="F59" s="6">
        <v>38</v>
      </c>
      <c r="G59" s="34"/>
    </row>
    <row r="60" spans="1:23" ht="25.5" customHeight="1">
      <c r="A60" s="33" t="s">
        <v>11</v>
      </c>
      <c r="B60" s="3">
        <f t="shared" si="3"/>
        <v>8098</v>
      </c>
      <c r="C60" s="6">
        <v>7801</v>
      </c>
      <c r="D60" s="6">
        <v>297</v>
      </c>
      <c r="E60" s="6"/>
      <c r="F60" s="6">
        <v>22</v>
      </c>
      <c r="G60" s="34"/>
    </row>
    <row r="61" spans="1:23" ht="25.5" customHeight="1">
      <c r="A61" s="33" t="s">
        <v>12</v>
      </c>
      <c r="B61" s="3">
        <f t="shared" si="3"/>
        <v>17414</v>
      </c>
      <c r="C61" s="6">
        <v>15241</v>
      </c>
      <c r="D61" s="6">
        <v>1787</v>
      </c>
      <c r="E61" s="6">
        <v>386</v>
      </c>
      <c r="F61" s="6">
        <v>1790</v>
      </c>
      <c r="G61" s="34"/>
    </row>
    <row r="62" spans="1:23" ht="25.5" customHeight="1">
      <c r="A62" s="33" t="s">
        <v>13</v>
      </c>
      <c r="B62" s="3">
        <f t="shared" si="3"/>
        <v>16366</v>
      </c>
      <c r="C62" s="6">
        <v>15034</v>
      </c>
      <c r="D62" s="6">
        <v>1114</v>
      </c>
      <c r="E62" s="6">
        <v>218</v>
      </c>
      <c r="F62" s="6">
        <v>138</v>
      </c>
      <c r="G62" s="34"/>
    </row>
    <row r="63" spans="1:23" ht="25.5" customHeight="1">
      <c r="A63" s="33" t="s">
        <v>14</v>
      </c>
      <c r="B63" s="3">
        <f t="shared" si="3"/>
        <v>7779</v>
      </c>
      <c r="C63" s="6">
        <v>6797</v>
      </c>
      <c r="D63" s="6">
        <v>857</v>
      </c>
      <c r="E63" s="6">
        <v>125</v>
      </c>
      <c r="F63" s="6">
        <v>36</v>
      </c>
      <c r="G63" s="34"/>
      <c r="M63" s="2"/>
      <c r="N63" s="2"/>
      <c r="O63" s="2"/>
      <c r="P63" s="2"/>
      <c r="Q63" s="2"/>
      <c r="R63" s="27"/>
      <c r="S63" s="27"/>
      <c r="T63" s="27"/>
      <c r="U63" s="27"/>
      <c r="V63" s="2"/>
      <c r="W63" s="2"/>
    </row>
    <row r="64" spans="1:23" ht="25.5" customHeight="1">
      <c r="A64" s="33" t="s">
        <v>15</v>
      </c>
      <c r="B64" s="3">
        <f t="shared" si="3"/>
        <v>10097</v>
      </c>
      <c r="C64" s="6">
        <v>9446</v>
      </c>
      <c r="D64" s="6">
        <v>509</v>
      </c>
      <c r="E64" s="6">
        <v>142</v>
      </c>
      <c r="F64" s="6">
        <v>216</v>
      </c>
      <c r="G64" s="34"/>
      <c r="M64" s="2"/>
      <c r="N64" s="2"/>
      <c r="O64" s="2"/>
      <c r="P64" s="2"/>
      <c r="Q64" s="2"/>
      <c r="R64" s="8"/>
      <c r="S64" s="8"/>
      <c r="T64" s="8"/>
      <c r="U64" s="8"/>
      <c r="V64" s="2"/>
      <c r="W64" s="2"/>
    </row>
    <row r="65" spans="1:23" ht="25.5" customHeight="1">
      <c r="A65" s="33" t="s">
        <v>16</v>
      </c>
      <c r="B65" s="3">
        <f t="shared" si="3"/>
        <v>16000</v>
      </c>
      <c r="C65" s="6">
        <v>15288</v>
      </c>
      <c r="D65" s="6">
        <v>553</v>
      </c>
      <c r="E65" s="6">
        <v>159</v>
      </c>
      <c r="F65" s="6">
        <v>189</v>
      </c>
      <c r="G65" s="34"/>
      <c r="M65" s="2"/>
      <c r="N65" s="2"/>
      <c r="O65" s="2"/>
      <c r="P65" s="2"/>
      <c r="Q65" s="2"/>
      <c r="R65" s="8"/>
      <c r="S65" s="8"/>
      <c r="T65" s="8"/>
      <c r="U65" s="8"/>
      <c r="V65" s="2"/>
      <c r="W65" s="2"/>
    </row>
    <row r="66" spans="1:23" ht="25.5" customHeight="1">
      <c r="A66" s="33" t="s">
        <v>17</v>
      </c>
      <c r="B66" s="3">
        <f t="shared" si="3"/>
        <v>18189</v>
      </c>
      <c r="C66" s="6">
        <v>15250</v>
      </c>
      <c r="D66" s="6">
        <v>871</v>
      </c>
      <c r="E66" s="6">
        <v>2068</v>
      </c>
      <c r="F66" s="6">
        <v>717</v>
      </c>
      <c r="G66" s="34"/>
      <c r="M66" s="2"/>
      <c r="N66" s="2"/>
      <c r="O66" s="2"/>
      <c r="P66" s="2"/>
      <c r="Q66" s="2"/>
      <c r="R66" s="8"/>
      <c r="S66" s="8"/>
      <c r="T66" s="8"/>
      <c r="U66" s="8"/>
      <c r="V66" s="2"/>
      <c r="W66" s="2"/>
    </row>
    <row r="67" spans="1:23" ht="25.5" customHeight="1">
      <c r="A67" s="33" t="s">
        <v>18</v>
      </c>
      <c r="B67" s="3">
        <f t="shared" si="3"/>
        <v>51746</v>
      </c>
      <c r="C67" s="6">
        <v>29338</v>
      </c>
      <c r="D67" s="6">
        <v>5603</v>
      </c>
      <c r="E67" s="6">
        <v>16805</v>
      </c>
      <c r="F67" s="6">
        <v>3038</v>
      </c>
      <c r="G67" s="34"/>
      <c r="M67" s="2"/>
      <c r="N67" s="2"/>
      <c r="O67" s="2"/>
      <c r="P67" s="2"/>
      <c r="Q67" s="2"/>
      <c r="R67" s="8"/>
      <c r="S67" s="8"/>
      <c r="T67" s="8"/>
      <c r="U67" s="8"/>
      <c r="V67" s="2"/>
      <c r="W67" s="2"/>
    </row>
    <row r="68" spans="1:23" ht="25.5" customHeight="1">
      <c r="A68" s="33" t="s">
        <v>19</v>
      </c>
      <c r="B68" s="3">
        <f t="shared" si="3"/>
        <v>15830</v>
      </c>
      <c r="C68" s="6">
        <v>11342</v>
      </c>
      <c r="D68" s="6">
        <v>3826</v>
      </c>
      <c r="E68" s="6">
        <v>662</v>
      </c>
      <c r="F68" s="6">
        <v>723</v>
      </c>
      <c r="G68" s="34"/>
      <c r="M68" s="2"/>
      <c r="N68" s="2"/>
      <c r="O68" s="2"/>
      <c r="P68" s="2"/>
      <c r="Q68" s="2"/>
      <c r="R68" s="8"/>
      <c r="S68" s="8"/>
      <c r="T68" s="8"/>
      <c r="U68" s="8"/>
      <c r="V68" s="2"/>
      <c r="W68" s="2"/>
    </row>
    <row r="69" spans="1:23" ht="25.5" customHeight="1">
      <c r="A69" s="33" t="s">
        <v>20</v>
      </c>
      <c r="B69" s="3">
        <f t="shared" si="3"/>
        <v>9230</v>
      </c>
      <c r="C69" s="6">
        <v>7871</v>
      </c>
      <c r="D69" s="6">
        <v>1359</v>
      </c>
      <c r="E69" s="6">
        <v>0</v>
      </c>
      <c r="F69" s="6">
        <v>25</v>
      </c>
      <c r="G69" s="34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25.5" customHeight="1" thickBot="1">
      <c r="A70" s="35" t="s">
        <v>2</v>
      </c>
      <c r="B70" s="9">
        <f>SUM(B58:B69)</f>
        <v>191068</v>
      </c>
      <c r="C70" s="9">
        <f>SUM(C58:C69)</f>
        <v>153128</v>
      </c>
      <c r="D70" s="9">
        <f>SUM(D58:D69)</f>
        <v>17375</v>
      </c>
      <c r="E70" s="9">
        <f>SUM(E58:E69)</f>
        <v>20565</v>
      </c>
      <c r="F70" s="9">
        <f>SUM(F58:F69)</f>
        <v>6932</v>
      </c>
      <c r="G70" s="3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3" spans="1:23" ht="25.5" customHeight="1" thickBot="1">
      <c r="A73" s="82" t="s">
        <v>45</v>
      </c>
      <c r="B73" s="82"/>
      <c r="C73" s="82"/>
      <c r="D73" s="82"/>
      <c r="E73" s="82"/>
      <c r="F73" s="82"/>
      <c r="G73" s="82"/>
    </row>
    <row r="74" spans="1:23" ht="25.5" customHeight="1">
      <c r="A74" s="102" t="s">
        <v>26</v>
      </c>
      <c r="B74" s="104" t="s">
        <v>71</v>
      </c>
      <c r="C74" s="104"/>
      <c r="D74" s="104"/>
      <c r="E74" s="104"/>
      <c r="F74" s="104" t="s">
        <v>23</v>
      </c>
      <c r="G74" s="106" t="s">
        <v>3</v>
      </c>
    </row>
    <row r="75" spans="1:23" ht="25.5" customHeight="1">
      <c r="A75" s="103"/>
      <c r="B75" s="31" t="s">
        <v>2</v>
      </c>
      <c r="C75" s="31" t="s">
        <v>24</v>
      </c>
      <c r="D75" s="31" t="s">
        <v>0</v>
      </c>
      <c r="E75" s="31" t="s">
        <v>1</v>
      </c>
      <c r="F75" s="105"/>
      <c r="G75" s="107"/>
    </row>
    <row r="76" spans="1:23" ht="25.5" customHeight="1">
      <c r="A76" s="33" t="s">
        <v>9</v>
      </c>
      <c r="B76" s="6">
        <v>9177</v>
      </c>
      <c r="C76" s="6">
        <v>8607</v>
      </c>
      <c r="D76" s="6">
        <v>406</v>
      </c>
      <c r="E76" s="6">
        <v>164</v>
      </c>
      <c r="F76" s="6">
        <v>381</v>
      </c>
      <c r="G76" s="42"/>
    </row>
    <row r="77" spans="1:23" ht="25.5" customHeight="1">
      <c r="A77" s="33" t="s">
        <v>10</v>
      </c>
      <c r="B77" s="6">
        <v>10864</v>
      </c>
      <c r="C77" s="6">
        <v>10026</v>
      </c>
      <c r="D77" s="6">
        <v>379</v>
      </c>
      <c r="E77" s="6">
        <v>459</v>
      </c>
      <c r="F77" s="6">
        <v>858</v>
      </c>
      <c r="G77" s="42"/>
    </row>
    <row r="78" spans="1:23" ht="25.5" customHeight="1">
      <c r="A78" s="33" t="s">
        <v>11</v>
      </c>
      <c r="B78" s="6">
        <v>10142</v>
      </c>
      <c r="C78" s="6">
        <v>9213</v>
      </c>
      <c r="D78" s="6">
        <v>758</v>
      </c>
      <c r="E78" s="6">
        <v>171</v>
      </c>
      <c r="F78" s="6">
        <v>454</v>
      </c>
      <c r="G78" s="42"/>
    </row>
    <row r="79" spans="1:23" ht="25.5" customHeight="1">
      <c r="A79" s="33" t="s">
        <v>12</v>
      </c>
      <c r="B79" s="6">
        <v>13883</v>
      </c>
      <c r="C79" s="6">
        <v>12591</v>
      </c>
      <c r="D79" s="6">
        <v>1164</v>
      </c>
      <c r="E79" s="6">
        <v>128</v>
      </c>
      <c r="F79" s="6">
        <v>439</v>
      </c>
      <c r="G79" s="42"/>
    </row>
    <row r="80" spans="1:23" ht="25.5" customHeight="1">
      <c r="A80" s="33" t="s">
        <v>13</v>
      </c>
      <c r="B80" s="6">
        <v>14779</v>
      </c>
      <c r="C80" s="6">
        <v>12370</v>
      </c>
      <c r="D80" s="6">
        <v>1285</v>
      </c>
      <c r="E80" s="6">
        <v>1124</v>
      </c>
      <c r="F80" s="6">
        <v>1953</v>
      </c>
      <c r="G80" s="42"/>
    </row>
    <row r="81" spans="1:7" ht="25.5" customHeight="1">
      <c r="A81" s="33" t="s">
        <v>14</v>
      </c>
      <c r="B81" s="6">
        <v>10120</v>
      </c>
      <c r="C81" s="6">
        <v>9064</v>
      </c>
      <c r="D81" s="6">
        <v>885</v>
      </c>
      <c r="E81" s="6">
        <v>171</v>
      </c>
      <c r="F81" s="6">
        <v>507</v>
      </c>
      <c r="G81" s="42"/>
    </row>
    <row r="82" spans="1:7" ht="25.5" customHeight="1">
      <c r="A82" s="33" t="s">
        <v>15</v>
      </c>
      <c r="B82" s="6">
        <v>11288</v>
      </c>
      <c r="C82" s="6">
        <v>9886</v>
      </c>
      <c r="D82" s="6">
        <v>534</v>
      </c>
      <c r="E82" s="6">
        <v>868</v>
      </c>
      <c r="F82" s="6">
        <v>1149</v>
      </c>
      <c r="G82" s="42"/>
    </row>
    <row r="83" spans="1:7" ht="25.5" customHeight="1">
      <c r="A83" s="33" t="s">
        <v>16</v>
      </c>
      <c r="B83" s="6">
        <v>13668</v>
      </c>
      <c r="C83" s="6">
        <v>12975</v>
      </c>
      <c r="D83" s="6">
        <v>576</v>
      </c>
      <c r="E83" s="6">
        <v>117</v>
      </c>
      <c r="F83" s="6">
        <v>466</v>
      </c>
      <c r="G83" s="42"/>
    </row>
    <row r="84" spans="1:7" ht="25.5" customHeight="1">
      <c r="A84" s="33" t="s">
        <v>17</v>
      </c>
      <c r="B84" s="6">
        <v>17962</v>
      </c>
      <c r="C84" s="6">
        <v>15987</v>
      </c>
      <c r="D84" s="6">
        <v>1829</v>
      </c>
      <c r="E84" s="6">
        <v>146</v>
      </c>
      <c r="F84" s="6">
        <v>498</v>
      </c>
      <c r="G84" s="42"/>
    </row>
    <row r="85" spans="1:7" ht="25.5" customHeight="1">
      <c r="A85" s="33" t="s">
        <v>18</v>
      </c>
      <c r="B85" s="6">
        <v>58848</v>
      </c>
      <c r="C85" s="6">
        <v>24639</v>
      </c>
      <c r="D85" s="6">
        <v>1709</v>
      </c>
      <c r="E85" s="6">
        <v>32500</v>
      </c>
      <c r="F85" s="6">
        <v>8362</v>
      </c>
      <c r="G85" s="42"/>
    </row>
    <row r="86" spans="1:7" ht="25.5" customHeight="1">
      <c r="A86" s="33" t="s">
        <v>19</v>
      </c>
      <c r="B86" s="6">
        <v>11349</v>
      </c>
      <c r="C86" s="6">
        <v>9940</v>
      </c>
      <c r="D86" s="6">
        <v>1370</v>
      </c>
      <c r="E86" s="6">
        <v>39</v>
      </c>
      <c r="F86" s="6">
        <v>138</v>
      </c>
      <c r="G86" s="42"/>
    </row>
    <row r="87" spans="1:7" ht="25.5" customHeight="1">
      <c r="A87" s="33" t="s">
        <v>20</v>
      </c>
      <c r="B87" s="6">
        <v>9129</v>
      </c>
      <c r="C87" s="6">
        <v>8682</v>
      </c>
      <c r="D87" s="6">
        <v>157</v>
      </c>
      <c r="E87" s="6">
        <v>290</v>
      </c>
      <c r="F87" s="6">
        <v>573</v>
      </c>
      <c r="G87" s="42"/>
    </row>
    <row r="88" spans="1:7" ht="25.5" customHeight="1" thickBot="1">
      <c r="A88" s="35" t="s">
        <v>2</v>
      </c>
      <c r="B88" s="9">
        <f>SUM(B76:B87)</f>
        <v>191209</v>
      </c>
      <c r="C88" s="9">
        <f>SUM(C76:C87)</f>
        <v>143980</v>
      </c>
      <c r="D88" s="9">
        <f>SUM(D76:D87)</f>
        <v>11052</v>
      </c>
      <c r="E88" s="9">
        <f>SUM(E76:E87)</f>
        <v>36177</v>
      </c>
      <c r="F88" s="9">
        <f>SUM(F76:F87)</f>
        <v>15778</v>
      </c>
      <c r="G88" s="38"/>
    </row>
    <row r="90" spans="1:7" ht="19.5" customHeight="1">
      <c r="A90" s="58"/>
      <c r="B90" s="5"/>
      <c r="C90" s="5"/>
      <c r="D90" s="5"/>
      <c r="E90" s="5"/>
      <c r="F90" s="5"/>
      <c r="G90" s="2"/>
    </row>
    <row r="91" spans="1:7" ht="25.5" customHeight="1">
      <c r="A91" s="82" t="s">
        <v>46</v>
      </c>
      <c r="B91" s="82"/>
      <c r="C91" s="82"/>
      <c r="D91" s="82"/>
      <c r="E91" s="82"/>
      <c r="F91" s="82"/>
      <c r="G91" s="82"/>
    </row>
    <row r="92" spans="1:7" ht="25.5" customHeight="1" thickBot="1">
      <c r="A92" s="54"/>
      <c r="B92" s="54"/>
      <c r="C92" s="54"/>
      <c r="D92" s="54"/>
      <c r="E92" s="54"/>
      <c r="F92" s="54"/>
      <c r="G92" s="54"/>
    </row>
    <row r="93" spans="1:7" ht="25.5" customHeight="1">
      <c r="A93" s="59" t="s">
        <v>47</v>
      </c>
      <c r="B93" s="79" t="s">
        <v>48</v>
      </c>
      <c r="C93" s="80"/>
      <c r="D93" s="80"/>
      <c r="E93" s="81"/>
      <c r="F93" s="55" t="s">
        <v>49</v>
      </c>
      <c r="G93" s="57" t="s">
        <v>50</v>
      </c>
    </row>
    <row r="94" spans="1:7" ht="25.5" customHeight="1">
      <c r="A94" s="60"/>
      <c r="B94" s="56" t="s">
        <v>52</v>
      </c>
      <c r="C94" s="56" t="s">
        <v>53</v>
      </c>
      <c r="D94" s="56" t="s">
        <v>54</v>
      </c>
      <c r="E94" s="56" t="s">
        <v>55</v>
      </c>
      <c r="F94" s="61"/>
      <c r="G94" s="62"/>
    </row>
    <row r="95" spans="1:7" ht="25.5" customHeight="1">
      <c r="A95" s="33" t="s">
        <v>36</v>
      </c>
      <c r="B95" s="43">
        <v>10182</v>
      </c>
      <c r="C95" s="47">
        <v>9068</v>
      </c>
      <c r="D95" s="47">
        <v>503</v>
      </c>
      <c r="E95" s="47">
        <v>611</v>
      </c>
      <c r="F95" s="11">
        <v>856</v>
      </c>
      <c r="G95" s="42"/>
    </row>
    <row r="96" spans="1:7" ht="25.5" customHeight="1">
      <c r="A96" s="33" t="s">
        <v>56</v>
      </c>
      <c r="B96" s="43">
        <v>8744</v>
      </c>
      <c r="C96" s="47">
        <v>8129</v>
      </c>
      <c r="D96" s="47">
        <v>263</v>
      </c>
      <c r="E96" s="47">
        <v>352</v>
      </c>
      <c r="F96" s="11">
        <v>849</v>
      </c>
      <c r="G96" s="42"/>
    </row>
    <row r="97" spans="1:18" ht="25.5" customHeight="1">
      <c r="A97" s="33" t="s">
        <v>11</v>
      </c>
      <c r="B97" s="43">
        <v>11226</v>
      </c>
      <c r="C97" s="47">
        <v>10786</v>
      </c>
      <c r="D97" s="47">
        <v>93</v>
      </c>
      <c r="E97" s="47">
        <v>347</v>
      </c>
      <c r="F97" s="11">
        <v>829</v>
      </c>
      <c r="G97" s="42"/>
    </row>
    <row r="98" spans="1:18" ht="25.5" customHeight="1">
      <c r="A98" s="33" t="s">
        <v>12</v>
      </c>
      <c r="B98" s="43">
        <v>16931</v>
      </c>
      <c r="C98" s="47">
        <v>15425</v>
      </c>
      <c r="D98" s="47">
        <v>1167</v>
      </c>
      <c r="E98" s="47">
        <v>339</v>
      </c>
      <c r="F98" s="11">
        <v>978</v>
      </c>
      <c r="G98" s="42"/>
    </row>
    <row r="99" spans="1:18" ht="25.5" customHeight="1">
      <c r="A99" s="33" t="s">
        <v>13</v>
      </c>
      <c r="B99" s="43">
        <v>18634</v>
      </c>
      <c r="C99" s="47">
        <v>16309</v>
      </c>
      <c r="D99" s="47">
        <v>1223</v>
      </c>
      <c r="E99" s="47">
        <v>1102</v>
      </c>
      <c r="F99" s="11">
        <v>464</v>
      </c>
      <c r="G99" s="42"/>
    </row>
    <row r="100" spans="1:18" ht="25.5" customHeight="1">
      <c r="A100" s="33" t="s">
        <v>14</v>
      </c>
      <c r="B100" s="43">
        <v>12444</v>
      </c>
      <c r="C100" s="47">
        <v>10881</v>
      </c>
      <c r="D100" s="47">
        <v>1313</v>
      </c>
      <c r="E100" s="47">
        <v>250</v>
      </c>
      <c r="F100" s="11">
        <v>529</v>
      </c>
      <c r="G100" s="42"/>
    </row>
    <row r="101" spans="1:18" ht="25.5" customHeight="1">
      <c r="A101" s="33" t="s">
        <v>15</v>
      </c>
      <c r="B101" s="43">
        <v>10984</v>
      </c>
      <c r="C101" s="47">
        <v>10102</v>
      </c>
      <c r="D101" s="47">
        <v>502</v>
      </c>
      <c r="E101" s="47">
        <v>380</v>
      </c>
      <c r="F101" s="11">
        <v>837</v>
      </c>
      <c r="G101" s="42"/>
    </row>
    <row r="102" spans="1:18" ht="25.5" customHeight="1">
      <c r="A102" s="33" t="s">
        <v>16</v>
      </c>
      <c r="B102" s="43">
        <v>13621</v>
      </c>
      <c r="C102" s="47">
        <v>12529</v>
      </c>
      <c r="D102" s="47">
        <v>514</v>
      </c>
      <c r="E102" s="47">
        <v>578</v>
      </c>
      <c r="F102" s="11">
        <v>653</v>
      </c>
      <c r="G102" s="42"/>
    </row>
    <row r="103" spans="1:18" ht="25.5" customHeight="1">
      <c r="A103" s="33" t="s">
        <v>17</v>
      </c>
      <c r="B103" s="43">
        <v>67729</v>
      </c>
      <c r="C103" s="47">
        <v>25930</v>
      </c>
      <c r="D103" s="47">
        <v>2664</v>
      </c>
      <c r="E103" s="47">
        <v>39135</v>
      </c>
      <c r="F103" s="11">
        <v>1650</v>
      </c>
      <c r="G103" s="42"/>
    </row>
    <row r="104" spans="1:18" ht="25.5" customHeight="1">
      <c r="A104" s="33" t="s">
        <v>18</v>
      </c>
      <c r="B104" s="43">
        <v>22926</v>
      </c>
      <c r="C104" s="47">
        <v>20651</v>
      </c>
      <c r="D104" s="47">
        <v>1289</v>
      </c>
      <c r="E104" s="47">
        <v>986</v>
      </c>
      <c r="F104" s="11">
        <v>457</v>
      </c>
      <c r="G104" s="42"/>
    </row>
    <row r="105" spans="1:18" ht="25.5" customHeight="1">
      <c r="A105" s="33" t="s">
        <v>19</v>
      </c>
      <c r="B105" s="43">
        <v>10408</v>
      </c>
      <c r="C105" s="47">
        <v>9205</v>
      </c>
      <c r="D105" s="47">
        <v>1023</v>
      </c>
      <c r="E105" s="47">
        <v>180</v>
      </c>
      <c r="F105" s="11">
        <v>449</v>
      </c>
      <c r="G105" s="42"/>
    </row>
    <row r="106" spans="1:18" ht="25.5" customHeight="1">
      <c r="A106" s="33" t="s">
        <v>20</v>
      </c>
      <c r="B106" s="44">
        <v>7019</v>
      </c>
      <c r="C106" s="48">
        <v>6391</v>
      </c>
      <c r="D106" s="48">
        <v>118</v>
      </c>
      <c r="E106" s="48">
        <v>510</v>
      </c>
      <c r="F106" s="18">
        <v>328</v>
      </c>
      <c r="G106" s="42"/>
    </row>
    <row r="107" spans="1:18" ht="25.5" customHeight="1" thickBot="1">
      <c r="A107" s="35" t="s">
        <v>51</v>
      </c>
      <c r="B107" s="9">
        <f>SUM(B95:B106)</f>
        <v>210848</v>
      </c>
      <c r="C107" s="9">
        <f>SUM(C95:C106)</f>
        <v>155406</v>
      </c>
      <c r="D107" s="9">
        <f>SUM(D95:D106)</f>
        <v>10672</v>
      </c>
      <c r="E107" s="9">
        <f>SUM(E95:E106)</f>
        <v>44770</v>
      </c>
      <c r="F107" s="9">
        <f>SUM(F95:F106)</f>
        <v>8879</v>
      </c>
      <c r="G107" s="38"/>
    </row>
    <row r="108" spans="1:18" ht="18" customHeight="1">
      <c r="A108" s="58"/>
      <c r="B108" s="5"/>
      <c r="C108" s="5"/>
      <c r="D108" s="5"/>
      <c r="E108" s="5"/>
      <c r="F108" s="5"/>
      <c r="G108" s="2"/>
    </row>
    <row r="110" spans="1:18" ht="29.25" customHeight="1">
      <c r="A110" s="82" t="s">
        <v>57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</row>
    <row r="111" spans="1:18" ht="18" customHeight="1" thickBo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</row>
    <row r="112" spans="1:18" ht="29.25" customHeight="1">
      <c r="A112" s="83" t="s">
        <v>58</v>
      </c>
      <c r="B112" s="85" t="s">
        <v>59</v>
      </c>
      <c r="C112" s="86"/>
      <c r="D112" s="86"/>
      <c r="E112" s="87"/>
      <c r="F112" s="88" t="s">
        <v>38</v>
      </c>
      <c r="G112" s="89"/>
      <c r="H112" s="90" t="s">
        <v>60</v>
      </c>
      <c r="I112" s="91"/>
      <c r="J112" s="90" t="s">
        <v>61</v>
      </c>
      <c r="K112" s="91"/>
      <c r="L112" s="92" t="s">
        <v>62</v>
      </c>
      <c r="M112" s="93"/>
      <c r="N112" s="92" t="s">
        <v>63</v>
      </c>
      <c r="O112" s="93"/>
      <c r="P112" s="94" t="s">
        <v>64</v>
      </c>
      <c r="Q112" s="95"/>
      <c r="R112" s="96" t="s">
        <v>65</v>
      </c>
    </row>
    <row r="113" spans="1:20" ht="29.25" customHeight="1">
      <c r="A113" s="84"/>
      <c r="B113" s="20">
        <v>2018</v>
      </c>
      <c r="C113" s="20">
        <v>2019</v>
      </c>
      <c r="D113" s="20" t="s">
        <v>66</v>
      </c>
      <c r="E113" s="21" t="s">
        <v>67</v>
      </c>
      <c r="F113" s="22">
        <v>2018</v>
      </c>
      <c r="G113" s="22">
        <v>2019</v>
      </c>
      <c r="H113" s="22">
        <v>2018</v>
      </c>
      <c r="I113" s="22">
        <v>2019</v>
      </c>
      <c r="J113" s="22">
        <v>2018</v>
      </c>
      <c r="K113" s="22">
        <v>2019</v>
      </c>
      <c r="L113" s="23">
        <v>2018</v>
      </c>
      <c r="M113" s="23">
        <v>2019</v>
      </c>
      <c r="N113" s="23">
        <v>2018</v>
      </c>
      <c r="O113" s="23">
        <v>2019</v>
      </c>
      <c r="P113" s="23">
        <v>2018</v>
      </c>
      <c r="Q113" s="23">
        <v>2019</v>
      </c>
      <c r="R113" s="97"/>
    </row>
    <row r="114" spans="1:20" ht="29.25" customHeight="1">
      <c r="A114" s="15" t="s">
        <v>68</v>
      </c>
      <c r="B114" s="3">
        <v>5674</v>
      </c>
      <c r="C114" s="3">
        <v>7165</v>
      </c>
      <c r="D114" s="3">
        <f t="shared" ref="D114:D125" si="4">C114-B114</f>
        <v>1491</v>
      </c>
      <c r="E114" s="10">
        <f t="shared" ref="E114:E126" si="5">D114/B114</f>
        <v>0.26277758195276701</v>
      </c>
      <c r="F114" s="11">
        <v>5339</v>
      </c>
      <c r="G114" s="11">
        <v>6574</v>
      </c>
      <c r="H114" s="11">
        <v>295</v>
      </c>
      <c r="I114" s="11">
        <v>295</v>
      </c>
      <c r="J114" s="11">
        <v>40</v>
      </c>
      <c r="K114" s="11">
        <v>296</v>
      </c>
      <c r="L114" s="11">
        <v>31</v>
      </c>
      <c r="M114" s="11">
        <v>38</v>
      </c>
      <c r="N114" s="11">
        <v>18</v>
      </c>
      <c r="O114" s="11">
        <v>30</v>
      </c>
      <c r="P114" s="11">
        <v>1765</v>
      </c>
      <c r="Q114" s="11">
        <v>2665</v>
      </c>
      <c r="R114" s="14"/>
      <c r="T114" s="28"/>
    </row>
    <row r="115" spans="1:20" ht="29.25" customHeight="1">
      <c r="A115" s="15" t="s">
        <v>69</v>
      </c>
      <c r="B115" s="3">
        <v>9955</v>
      </c>
      <c r="C115" s="3">
        <v>9795</v>
      </c>
      <c r="D115" s="3">
        <f t="shared" si="4"/>
        <v>-160</v>
      </c>
      <c r="E115" s="10">
        <f t="shared" si="5"/>
        <v>-1.6072325464590659E-2</v>
      </c>
      <c r="F115" s="11">
        <v>6889</v>
      </c>
      <c r="G115" s="11">
        <v>8167</v>
      </c>
      <c r="H115" s="11">
        <v>56</v>
      </c>
      <c r="I115" s="11">
        <v>196</v>
      </c>
      <c r="J115" s="11">
        <v>3110</v>
      </c>
      <c r="K115" s="11">
        <v>1432</v>
      </c>
      <c r="L115" s="11">
        <v>60</v>
      </c>
      <c r="M115" s="11">
        <v>26</v>
      </c>
      <c r="N115" s="11">
        <v>7</v>
      </c>
      <c r="O115" s="11">
        <v>32</v>
      </c>
      <c r="P115" s="11">
        <v>3939</v>
      </c>
      <c r="Q115" s="11">
        <v>3924</v>
      </c>
      <c r="R115" s="14"/>
      <c r="T115" s="29"/>
    </row>
    <row r="116" spans="1:20" ht="29.25" customHeight="1">
      <c r="A116" s="15" t="s">
        <v>11</v>
      </c>
      <c r="B116" s="3">
        <v>13977</v>
      </c>
      <c r="C116" s="3">
        <v>10602</v>
      </c>
      <c r="D116" s="3">
        <f t="shared" si="4"/>
        <v>-3375</v>
      </c>
      <c r="E116" s="10">
        <f t="shared" si="5"/>
        <v>-0.24146812620734062</v>
      </c>
      <c r="F116" s="11">
        <v>12981</v>
      </c>
      <c r="G116" s="11">
        <v>9399</v>
      </c>
      <c r="H116" s="11">
        <v>306</v>
      </c>
      <c r="I116" s="11">
        <v>802</v>
      </c>
      <c r="J116" s="11">
        <v>690</v>
      </c>
      <c r="K116" s="11">
        <v>401</v>
      </c>
      <c r="L116" s="11">
        <v>605</v>
      </c>
      <c r="M116" s="11">
        <v>350</v>
      </c>
      <c r="N116" s="11">
        <v>29</v>
      </c>
      <c r="O116" s="11">
        <v>79</v>
      </c>
      <c r="P116" s="11">
        <v>4822</v>
      </c>
      <c r="Q116" s="11">
        <v>3961</v>
      </c>
      <c r="R116" s="14"/>
    </row>
    <row r="117" spans="1:20" ht="29.25" customHeight="1">
      <c r="A117" s="15" t="s">
        <v>12</v>
      </c>
      <c r="B117" s="3">
        <v>16384</v>
      </c>
      <c r="C117" s="3">
        <v>11647</v>
      </c>
      <c r="D117" s="3">
        <f t="shared" si="4"/>
        <v>-4737</v>
      </c>
      <c r="E117" s="10">
        <f t="shared" si="5"/>
        <v>-0.28912353515625</v>
      </c>
      <c r="F117" s="11">
        <v>14401</v>
      </c>
      <c r="G117" s="11">
        <v>9790</v>
      </c>
      <c r="H117" s="11">
        <v>1536</v>
      </c>
      <c r="I117" s="11">
        <v>1437</v>
      </c>
      <c r="J117" s="11">
        <v>447</v>
      </c>
      <c r="K117" s="11">
        <v>420</v>
      </c>
      <c r="L117" s="11">
        <v>638</v>
      </c>
      <c r="M117" s="11">
        <v>494</v>
      </c>
      <c r="N117" s="11">
        <v>12</v>
      </c>
      <c r="O117" s="11">
        <v>26</v>
      </c>
      <c r="P117" s="11">
        <v>7025</v>
      </c>
      <c r="Q117" s="11">
        <v>5524</v>
      </c>
      <c r="R117" s="14"/>
    </row>
    <row r="118" spans="1:20" ht="29.25" customHeight="1">
      <c r="A118" s="15" t="s">
        <v>73</v>
      </c>
      <c r="B118" s="3">
        <v>18673</v>
      </c>
      <c r="C118" s="3">
        <v>16615</v>
      </c>
      <c r="D118" s="3">
        <f t="shared" si="4"/>
        <v>-2058</v>
      </c>
      <c r="E118" s="10">
        <f t="shared" si="5"/>
        <v>-0.11021260643710169</v>
      </c>
      <c r="F118" s="11">
        <v>15150</v>
      </c>
      <c r="G118" s="11">
        <v>13257</v>
      </c>
      <c r="H118" s="11">
        <v>1413</v>
      </c>
      <c r="I118" s="11">
        <v>1731</v>
      </c>
      <c r="J118" s="11">
        <v>2110</v>
      </c>
      <c r="K118" s="11">
        <v>1627</v>
      </c>
      <c r="L118" s="63">
        <v>1302</v>
      </c>
      <c r="M118" s="63">
        <v>57</v>
      </c>
      <c r="N118" s="11">
        <v>20</v>
      </c>
      <c r="O118" s="11">
        <v>25</v>
      </c>
      <c r="P118" s="11">
        <v>7806</v>
      </c>
      <c r="Q118" s="11">
        <v>7672</v>
      </c>
      <c r="R118" s="98" t="s">
        <v>78</v>
      </c>
    </row>
    <row r="119" spans="1:20" ht="29.25" customHeight="1">
      <c r="A119" s="15" t="s">
        <v>14</v>
      </c>
      <c r="B119" s="3">
        <v>12657</v>
      </c>
      <c r="C119" s="3">
        <v>14966</v>
      </c>
      <c r="D119" s="3">
        <f t="shared" si="4"/>
        <v>2309</v>
      </c>
      <c r="E119" s="10">
        <f t="shared" si="5"/>
        <v>0.18242869558347161</v>
      </c>
      <c r="F119" s="11">
        <v>11111</v>
      </c>
      <c r="G119" s="11">
        <v>10951</v>
      </c>
      <c r="H119" s="11">
        <v>986</v>
      </c>
      <c r="I119" s="11">
        <v>3085</v>
      </c>
      <c r="J119" s="11">
        <v>560</v>
      </c>
      <c r="K119" s="11">
        <v>930</v>
      </c>
      <c r="L119" s="11">
        <v>604</v>
      </c>
      <c r="M119" s="11">
        <v>32</v>
      </c>
      <c r="N119" s="11">
        <v>111</v>
      </c>
      <c r="O119" s="11">
        <v>40</v>
      </c>
      <c r="P119" s="11">
        <v>5121</v>
      </c>
      <c r="Q119" s="11">
        <v>5326</v>
      </c>
      <c r="R119" s="99"/>
    </row>
    <row r="120" spans="1:20" ht="29.25" customHeight="1">
      <c r="A120" s="15" t="s">
        <v>15</v>
      </c>
      <c r="B120" s="3">
        <v>10901</v>
      </c>
      <c r="C120" s="3">
        <v>9809</v>
      </c>
      <c r="D120" s="3">
        <f t="shared" si="4"/>
        <v>-1092</v>
      </c>
      <c r="E120" s="10">
        <f t="shared" si="5"/>
        <v>-0.10017429593615265</v>
      </c>
      <c r="F120" s="11">
        <v>9832</v>
      </c>
      <c r="G120" s="11">
        <v>7908</v>
      </c>
      <c r="H120" s="11">
        <v>554</v>
      </c>
      <c r="I120" s="11">
        <v>1341</v>
      </c>
      <c r="J120" s="11">
        <v>515</v>
      </c>
      <c r="K120" s="11">
        <v>560</v>
      </c>
      <c r="L120" s="11">
        <v>634</v>
      </c>
      <c r="M120" s="11">
        <v>22</v>
      </c>
      <c r="N120" s="11">
        <v>154</v>
      </c>
      <c r="O120" s="11">
        <v>44</v>
      </c>
      <c r="P120" s="11">
        <v>4005</v>
      </c>
      <c r="Q120" s="11">
        <v>3408</v>
      </c>
      <c r="R120" s="99"/>
    </row>
    <row r="121" spans="1:20" ht="29.25" customHeight="1">
      <c r="A121" s="15" t="s">
        <v>16</v>
      </c>
      <c r="B121" s="3">
        <v>13724</v>
      </c>
      <c r="C121" s="3">
        <v>15285</v>
      </c>
      <c r="D121" s="3">
        <f t="shared" si="4"/>
        <v>1561</v>
      </c>
      <c r="E121" s="10">
        <f t="shared" si="5"/>
        <v>0.11374234916933838</v>
      </c>
      <c r="F121" s="11">
        <v>12343</v>
      </c>
      <c r="G121" s="11">
        <v>11571</v>
      </c>
      <c r="H121" s="11">
        <v>621</v>
      </c>
      <c r="I121" s="11">
        <v>1317</v>
      </c>
      <c r="J121" s="11">
        <v>760</v>
      </c>
      <c r="K121" s="11">
        <v>2397</v>
      </c>
      <c r="L121" s="11">
        <v>783</v>
      </c>
      <c r="M121" s="11">
        <v>47</v>
      </c>
      <c r="N121" s="11">
        <v>97</v>
      </c>
      <c r="O121" s="11">
        <v>36</v>
      </c>
      <c r="P121" s="11">
        <v>5615</v>
      </c>
      <c r="Q121" s="11">
        <v>6221</v>
      </c>
      <c r="R121" s="99"/>
    </row>
    <row r="122" spans="1:20" ht="29.25" customHeight="1">
      <c r="A122" s="15" t="s">
        <v>17</v>
      </c>
      <c r="B122" s="3">
        <v>23193</v>
      </c>
      <c r="C122" s="3">
        <v>15547</v>
      </c>
      <c r="D122" s="3">
        <f t="shared" si="4"/>
        <v>-7646</v>
      </c>
      <c r="E122" s="10">
        <f t="shared" si="5"/>
        <v>-0.32966843444142629</v>
      </c>
      <c r="F122" s="11">
        <v>17958</v>
      </c>
      <c r="G122" s="11">
        <v>11962</v>
      </c>
      <c r="H122" s="11">
        <v>2140</v>
      </c>
      <c r="I122" s="11">
        <v>1401</v>
      </c>
      <c r="J122" s="11">
        <v>3095</v>
      </c>
      <c r="K122" s="11">
        <v>2184</v>
      </c>
      <c r="L122" s="11">
        <v>404</v>
      </c>
      <c r="M122" s="11">
        <v>43</v>
      </c>
      <c r="N122" s="11">
        <v>74</v>
      </c>
      <c r="O122" s="11">
        <v>137</v>
      </c>
      <c r="P122" s="11">
        <v>12511</v>
      </c>
      <c r="Q122" s="11">
        <v>7493</v>
      </c>
      <c r="R122" s="100"/>
    </row>
    <row r="123" spans="1:20" ht="29.25" customHeight="1">
      <c r="A123" s="15" t="s">
        <v>18</v>
      </c>
      <c r="B123" s="3">
        <v>93314</v>
      </c>
      <c r="C123" s="3">
        <v>119429</v>
      </c>
      <c r="D123" s="3">
        <f t="shared" si="4"/>
        <v>26115</v>
      </c>
      <c r="E123" s="10">
        <f t="shared" si="5"/>
        <v>0.27986154274814068</v>
      </c>
      <c r="F123" s="11">
        <v>49171</v>
      </c>
      <c r="G123" s="11">
        <v>113503</v>
      </c>
      <c r="H123" s="11">
        <v>3681</v>
      </c>
      <c r="I123" s="11">
        <v>5926</v>
      </c>
      <c r="J123" s="11">
        <v>40462</v>
      </c>
      <c r="K123" s="11">
        <v>0</v>
      </c>
      <c r="L123" s="64">
        <v>23575</v>
      </c>
      <c r="M123" s="64">
        <v>11</v>
      </c>
      <c r="N123" s="11">
        <v>155</v>
      </c>
      <c r="O123" s="11">
        <v>379</v>
      </c>
      <c r="P123" s="11">
        <v>48965</v>
      </c>
      <c r="Q123" s="11">
        <v>50615</v>
      </c>
      <c r="R123" s="69" t="s">
        <v>72</v>
      </c>
    </row>
    <row r="124" spans="1:20" ht="29.25" customHeight="1">
      <c r="A124" s="15" t="s">
        <v>19</v>
      </c>
      <c r="B124" s="3">
        <v>10974</v>
      </c>
      <c r="C124" s="3">
        <v>10728</v>
      </c>
      <c r="D124" s="3">
        <f t="shared" si="4"/>
        <v>-246</v>
      </c>
      <c r="E124" s="10">
        <f t="shared" si="5"/>
        <v>-2.2416621104428651E-2</v>
      </c>
      <c r="F124" s="11">
        <v>9602</v>
      </c>
      <c r="G124" s="11">
        <v>8276</v>
      </c>
      <c r="H124" s="11">
        <v>1086</v>
      </c>
      <c r="I124" s="11">
        <v>1661</v>
      </c>
      <c r="J124" s="11">
        <v>286</v>
      </c>
      <c r="K124" s="11">
        <v>791</v>
      </c>
      <c r="L124" s="63">
        <v>52</v>
      </c>
      <c r="M124" s="63">
        <v>12</v>
      </c>
      <c r="N124" s="11">
        <v>79</v>
      </c>
      <c r="O124" s="11">
        <v>100</v>
      </c>
      <c r="P124" s="11">
        <v>4350</v>
      </c>
      <c r="Q124" s="11">
        <v>4440</v>
      </c>
      <c r="R124" s="98" t="s">
        <v>78</v>
      </c>
    </row>
    <row r="125" spans="1:20" ht="29.25" customHeight="1" thickBot="1">
      <c r="A125" s="16" t="s">
        <v>20</v>
      </c>
      <c r="B125" s="46">
        <v>7043</v>
      </c>
      <c r="C125" s="46">
        <v>10907</v>
      </c>
      <c r="D125" s="3">
        <f t="shared" si="4"/>
        <v>3864</v>
      </c>
      <c r="E125" s="17">
        <f t="shared" si="5"/>
        <v>0.5486298452364049</v>
      </c>
      <c r="F125" s="18">
        <v>6617</v>
      </c>
      <c r="G125" s="18">
        <v>10398</v>
      </c>
      <c r="H125" s="18">
        <v>323</v>
      </c>
      <c r="I125" s="18">
        <v>509</v>
      </c>
      <c r="J125" s="18">
        <v>103</v>
      </c>
      <c r="K125" s="18">
        <v>0</v>
      </c>
      <c r="L125" s="65">
        <v>52</v>
      </c>
      <c r="M125" s="65">
        <v>19</v>
      </c>
      <c r="N125" s="18">
        <v>53</v>
      </c>
      <c r="O125" s="18">
        <v>44</v>
      </c>
      <c r="P125" s="18">
        <v>2696</v>
      </c>
      <c r="Q125" s="18">
        <v>4470</v>
      </c>
      <c r="R125" s="101"/>
    </row>
    <row r="126" spans="1:20" ht="29.25" customHeight="1" thickBot="1">
      <c r="A126" s="25" t="s">
        <v>70</v>
      </c>
      <c r="B126" s="45">
        <f>SUM(B114:B125)</f>
        <v>236469</v>
      </c>
      <c r="C126" s="24">
        <f>SUM(C114:C125)</f>
        <v>252495</v>
      </c>
      <c r="D126" s="24">
        <f>SUM(D114:D125)</f>
        <v>16026</v>
      </c>
      <c r="E126" s="66">
        <f t="shared" si="5"/>
        <v>6.7772096976770738E-2</v>
      </c>
      <c r="F126" s="52">
        <f>SUM(F114:F125)</f>
        <v>171394</v>
      </c>
      <c r="G126" s="52">
        <f>SUM(G114:G125)</f>
        <v>221756</v>
      </c>
      <c r="H126" s="49">
        <f t="shared" ref="H126:O126" si="6">SUM(H114:H125)</f>
        <v>12997</v>
      </c>
      <c r="I126" s="52">
        <f t="shared" si="6"/>
        <v>19701</v>
      </c>
      <c r="J126" s="49">
        <f t="shared" si="6"/>
        <v>52178</v>
      </c>
      <c r="K126" s="52">
        <f t="shared" si="6"/>
        <v>11038</v>
      </c>
      <c r="L126" s="51">
        <f t="shared" si="6"/>
        <v>28740</v>
      </c>
      <c r="M126" s="53">
        <f t="shared" si="6"/>
        <v>1151</v>
      </c>
      <c r="N126" s="50">
        <f t="shared" si="6"/>
        <v>809</v>
      </c>
      <c r="O126" s="53">
        <f t="shared" si="6"/>
        <v>972</v>
      </c>
      <c r="P126" s="51">
        <f>SUM(P114:P125)</f>
        <v>108620</v>
      </c>
      <c r="Q126" s="53">
        <f>SUM(Q114:Q125)</f>
        <v>105719</v>
      </c>
      <c r="R126" s="19"/>
    </row>
    <row r="129" spans="1:12" ht="25.5" customHeight="1">
      <c r="A129" s="82" t="s">
        <v>74</v>
      </c>
      <c r="B129" s="82"/>
      <c r="C129" s="82"/>
      <c r="D129" s="82"/>
      <c r="E129" s="82"/>
      <c r="F129" s="82"/>
      <c r="G129" s="82"/>
    </row>
    <row r="130" spans="1:12" ht="25.5" customHeight="1" thickBot="1">
      <c r="A130" s="67"/>
      <c r="B130" s="67"/>
      <c r="C130" s="67"/>
      <c r="D130" s="67"/>
      <c r="E130" s="67"/>
      <c r="F130" s="67"/>
      <c r="G130" s="67"/>
    </row>
    <row r="131" spans="1:12" ht="33" customHeight="1">
      <c r="A131" s="127" t="s">
        <v>77</v>
      </c>
      <c r="B131" s="79" t="s">
        <v>75</v>
      </c>
      <c r="C131" s="80"/>
      <c r="D131" s="80"/>
      <c r="E131" s="81"/>
      <c r="F131" s="129" t="s">
        <v>49</v>
      </c>
      <c r="G131" s="131" t="s">
        <v>50</v>
      </c>
    </row>
    <row r="132" spans="1:12" ht="25.5" customHeight="1">
      <c r="A132" s="128"/>
      <c r="B132" s="68" t="s">
        <v>51</v>
      </c>
      <c r="C132" s="68" t="s">
        <v>53</v>
      </c>
      <c r="D132" s="68" t="s">
        <v>0</v>
      </c>
      <c r="E132" s="68" t="s">
        <v>55</v>
      </c>
      <c r="F132" s="130"/>
      <c r="G132" s="132"/>
    </row>
    <row r="133" spans="1:12" ht="25.5" customHeight="1">
      <c r="A133" s="33" t="s">
        <v>9</v>
      </c>
      <c r="B133" s="43">
        <v>8565</v>
      </c>
      <c r="C133" s="47">
        <v>6985</v>
      </c>
      <c r="D133" s="47">
        <v>673</v>
      </c>
      <c r="E133" s="47">
        <v>907</v>
      </c>
      <c r="F133" s="11">
        <v>22</v>
      </c>
      <c r="G133" s="98" t="s">
        <v>79</v>
      </c>
    </row>
    <row r="134" spans="1:12" ht="25.5" customHeight="1">
      <c r="A134" s="33" t="s">
        <v>56</v>
      </c>
      <c r="B134" s="43">
        <v>2017</v>
      </c>
      <c r="C134" s="47">
        <v>1950</v>
      </c>
      <c r="D134" s="47">
        <v>67</v>
      </c>
      <c r="E134" s="47">
        <v>0</v>
      </c>
      <c r="F134" s="11">
        <v>7</v>
      </c>
      <c r="G134" s="99"/>
    </row>
    <row r="135" spans="1:12" ht="25.5" customHeight="1">
      <c r="A135" s="33" t="s">
        <v>11</v>
      </c>
      <c r="B135" s="124" t="s">
        <v>76</v>
      </c>
      <c r="C135" s="125"/>
      <c r="D135" s="125"/>
      <c r="E135" s="125"/>
      <c r="F135" s="126"/>
      <c r="G135" s="99"/>
    </row>
    <row r="136" spans="1:12" ht="25.5" customHeight="1">
      <c r="A136" s="33" t="s">
        <v>12</v>
      </c>
      <c r="B136" s="124" t="s">
        <v>76</v>
      </c>
      <c r="C136" s="125"/>
      <c r="D136" s="125"/>
      <c r="E136" s="125"/>
      <c r="F136" s="126"/>
      <c r="G136" s="99"/>
    </row>
    <row r="137" spans="1:12" ht="25.5" customHeight="1">
      <c r="A137" s="33" t="s">
        <v>13</v>
      </c>
      <c r="B137" s="43">
        <v>2194</v>
      </c>
      <c r="C137" s="47">
        <v>2194</v>
      </c>
      <c r="D137" s="47">
        <v>0</v>
      </c>
      <c r="E137" s="47">
        <v>0</v>
      </c>
      <c r="F137" s="11">
        <v>8</v>
      </c>
      <c r="G137" s="99"/>
    </row>
    <row r="138" spans="1:12" ht="25.5" customHeight="1">
      <c r="A138" s="33" t="s">
        <v>14</v>
      </c>
      <c r="B138" s="43">
        <v>3502</v>
      </c>
      <c r="C138" s="47">
        <v>2665</v>
      </c>
      <c r="D138" s="47">
        <v>837</v>
      </c>
      <c r="E138" s="47">
        <v>0</v>
      </c>
      <c r="F138" s="11">
        <v>12</v>
      </c>
      <c r="G138" s="99"/>
    </row>
    <row r="139" spans="1:12" ht="25.5" customHeight="1">
      <c r="A139" s="33" t="s">
        <v>15</v>
      </c>
      <c r="B139" s="124" t="s">
        <v>76</v>
      </c>
      <c r="C139" s="125"/>
      <c r="D139" s="125"/>
      <c r="E139" s="125"/>
      <c r="F139" s="126"/>
      <c r="G139" s="99"/>
    </row>
    <row r="140" spans="1:12" ht="25.5" customHeight="1">
      <c r="A140" s="33" t="s">
        <v>16</v>
      </c>
      <c r="B140" s="43">
        <v>3184</v>
      </c>
      <c r="C140" s="47">
        <v>2720</v>
      </c>
      <c r="D140" s="47">
        <v>457</v>
      </c>
      <c r="E140" s="47">
        <v>0</v>
      </c>
      <c r="F140" s="11">
        <v>13</v>
      </c>
      <c r="G140" s="99"/>
    </row>
    <row r="141" spans="1:12" ht="25.5" customHeight="1">
      <c r="A141" s="33" t="s">
        <v>17</v>
      </c>
      <c r="B141" s="43">
        <v>128</v>
      </c>
      <c r="C141" s="47">
        <v>128</v>
      </c>
      <c r="D141" s="47">
        <v>0</v>
      </c>
      <c r="E141" s="47">
        <v>0</v>
      </c>
      <c r="F141" s="11">
        <v>0</v>
      </c>
      <c r="G141" s="99"/>
      <c r="H141" s="133" t="s">
        <v>80</v>
      </c>
      <c r="I141" s="134"/>
      <c r="J141" s="134"/>
      <c r="K141" s="134"/>
      <c r="L141" s="134"/>
    </row>
    <row r="142" spans="1:12" ht="25.5" customHeight="1">
      <c r="A142" s="33" t="s">
        <v>18</v>
      </c>
      <c r="B142" s="43">
        <v>9041</v>
      </c>
      <c r="C142" s="47">
        <v>8618</v>
      </c>
      <c r="D142" s="47">
        <v>412</v>
      </c>
      <c r="E142" s="47">
        <v>0</v>
      </c>
      <c r="F142" s="11">
        <v>40</v>
      </c>
      <c r="G142" s="99"/>
    </row>
    <row r="143" spans="1:12" ht="25.5" customHeight="1">
      <c r="A143" s="33" t="s">
        <v>19</v>
      </c>
      <c r="B143" s="43">
        <v>5059</v>
      </c>
      <c r="C143" s="47">
        <v>4554</v>
      </c>
      <c r="D143" s="47">
        <v>505</v>
      </c>
      <c r="E143" s="47">
        <v>0</v>
      </c>
      <c r="F143" s="11">
        <v>0</v>
      </c>
      <c r="G143" s="99"/>
    </row>
    <row r="144" spans="1:12" ht="25.5" customHeight="1">
      <c r="A144" s="33" t="s">
        <v>20</v>
      </c>
      <c r="B144" s="44">
        <v>2226</v>
      </c>
      <c r="C144" s="48">
        <v>972</v>
      </c>
      <c r="D144" s="48">
        <v>1254</v>
      </c>
      <c r="E144" s="48">
        <v>0</v>
      </c>
      <c r="F144" s="18">
        <v>3</v>
      </c>
      <c r="G144" s="100"/>
    </row>
    <row r="145" spans="1:7" ht="25.5" customHeight="1" thickBot="1">
      <c r="A145" s="35" t="s">
        <v>51</v>
      </c>
      <c r="B145" s="9">
        <f>SUM(B133:B144)</f>
        <v>35916</v>
      </c>
      <c r="C145" s="9">
        <f>SUM(C133:C144)</f>
        <v>30786</v>
      </c>
      <c r="D145" s="9">
        <f>SUM(D133:D144)</f>
        <v>4205</v>
      </c>
      <c r="E145" s="9">
        <f>SUM(E133:E144)</f>
        <v>907</v>
      </c>
      <c r="F145" s="9">
        <f>SUM(F133:F144)</f>
        <v>105</v>
      </c>
      <c r="G145" s="38"/>
    </row>
    <row r="148" spans="1:7" ht="25.5" customHeight="1">
      <c r="A148" s="82" t="s">
        <v>81</v>
      </c>
      <c r="B148" s="82"/>
      <c r="C148" s="82"/>
      <c r="D148" s="82"/>
      <c r="E148" s="82"/>
      <c r="F148" s="82"/>
      <c r="G148" s="82"/>
    </row>
    <row r="149" spans="1:7" ht="25.5" customHeight="1" thickBot="1">
      <c r="A149" s="70"/>
      <c r="B149" s="70"/>
      <c r="C149" s="70"/>
      <c r="D149" s="70"/>
      <c r="E149" s="70"/>
      <c r="F149" s="70"/>
      <c r="G149" s="70"/>
    </row>
    <row r="150" spans="1:7" ht="33" customHeight="1">
      <c r="A150" s="127" t="s">
        <v>77</v>
      </c>
      <c r="B150" s="79" t="s">
        <v>82</v>
      </c>
      <c r="C150" s="80"/>
      <c r="D150" s="80"/>
      <c r="E150" s="81"/>
      <c r="F150" s="129" t="s">
        <v>49</v>
      </c>
      <c r="G150" s="131" t="s">
        <v>50</v>
      </c>
    </row>
    <row r="151" spans="1:7" ht="25.5" customHeight="1">
      <c r="A151" s="128"/>
      <c r="B151" s="71" t="s">
        <v>51</v>
      </c>
      <c r="C151" s="71" t="s">
        <v>53</v>
      </c>
      <c r="D151" s="71" t="s">
        <v>0</v>
      </c>
      <c r="E151" s="71" t="s">
        <v>55</v>
      </c>
      <c r="F151" s="130"/>
      <c r="G151" s="132"/>
    </row>
    <row r="152" spans="1:7" ht="25.5" customHeight="1">
      <c r="A152" s="33" t="s">
        <v>9</v>
      </c>
      <c r="B152" s="43">
        <v>782</v>
      </c>
      <c r="C152" s="47">
        <v>782</v>
      </c>
      <c r="D152" s="47">
        <v>0</v>
      </c>
      <c r="E152" s="47">
        <v>0</v>
      </c>
      <c r="F152" s="11">
        <v>4</v>
      </c>
      <c r="G152" s="76" t="s">
        <v>79</v>
      </c>
    </row>
    <row r="153" spans="1:7" ht="25.5" customHeight="1">
      <c r="A153" s="33" t="s">
        <v>83</v>
      </c>
      <c r="B153" s="3">
        <v>3277</v>
      </c>
      <c r="C153" s="6">
        <v>2328</v>
      </c>
      <c r="D153" s="6">
        <v>0</v>
      </c>
      <c r="E153" s="6">
        <v>949</v>
      </c>
      <c r="F153" s="6">
        <v>7</v>
      </c>
      <c r="G153" s="77"/>
    </row>
    <row r="154" spans="1:7" ht="25.5" customHeight="1">
      <c r="A154" s="33" t="s">
        <v>11</v>
      </c>
      <c r="B154" s="3">
        <v>2604</v>
      </c>
      <c r="C154" s="6">
        <v>2604</v>
      </c>
      <c r="D154" s="6">
        <v>0</v>
      </c>
      <c r="E154" s="6">
        <v>0</v>
      </c>
      <c r="F154" s="6">
        <v>0</v>
      </c>
      <c r="G154" s="77"/>
    </row>
    <row r="155" spans="1:7" ht="25.5" customHeight="1">
      <c r="A155" s="33" t="s">
        <v>12</v>
      </c>
      <c r="B155" s="46">
        <v>7042</v>
      </c>
      <c r="C155" s="72">
        <v>2968</v>
      </c>
      <c r="D155" s="72">
        <v>590</v>
      </c>
      <c r="E155" s="72">
        <v>3484</v>
      </c>
      <c r="F155" s="72">
        <v>4</v>
      </c>
      <c r="G155" s="77"/>
    </row>
    <row r="156" spans="1:7" ht="25.5" customHeight="1">
      <c r="A156" s="33" t="s">
        <v>13</v>
      </c>
      <c r="B156" s="46">
        <v>8817</v>
      </c>
      <c r="C156" s="72">
        <v>3899</v>
      </c>
      <c r="D156" s="72">
        <v>1057</v>
      </c>
      <c r="E156" s="72">
        <v>3861</v>
      </c>
      <c r="F156" s="72">
        <v>29</v>
      </c>
      <c r="G156" s="77"/>
    </row>
    <row r="157" spans="1:7" ht="25.5" customHeight="1">
      <c r="A157" s="33" t="s">
        <v>14</v>
      </c>
      <c r="B157" s="46">
        <v>4903</v>
      </c>
      <c r="C157" s="72">
        <v>3494</v>
      </c>
      <c r="D157" s="72">
        <v>1409</v>
      </c>
      <c r="E157" s="72">
        <v>0</v>
      </c>
      <c r="F157" s="72">
        <v>20</v>
      </c>
      <c r="G157" s="77"/>
    </row>
    <row r="158" spans="1:7" ht="25.5" customHeight="1">
      <c r="A158" s="33" t="s">
        <v>15</v>
      </c>
      <c r="B158" s="46">
        <v>6599</v>
      </c>
      <c r="C158" s="72">
        <v>4077</v>
      </c>
      <c r="D158" s="72">
        <v>675</v>
      </c>
      <c r="E158" s="72">
        <v>1847</v>
      </c>
      <c r="F158" s="72">
        <v>10</v>
      </c>
      <c r="G158" s="77"/>
    </row>
    <row r="159" spans="1:7" ht="25.5" customHeight="1">
      <c r="A159" s="33" t="s">
        <v>16</v>
      </c>
      <c r="B159" s="46">
        <v>7740</v>
      </c>
      <c r="C159" s="72">
        <v>5243</v>
      </c>
      <c r="D159" s="72">
        <v>667</v>
      </c>
      <c r="E159" s="72">
        <v>1830</v>
      </c>
      <c r="F159" s="72">
        <v>13</v>
      </c>
      <c r="G159" s="77"/>
    </row>
    <row r="160" spans="1:7" ht="25.5" customHeight="1">
      <c r="A160" s="33" t="s">
        <v>17</v>
      </c>
      <c r="B160" s="46">
        <v>7799</v>
      </c>
      <c r="C160" s="72">
        <v>5445</v>
      </c>
      <c r="D160" s="72">
        <v>425</v>
      </c>
      <c r="E160" s="72">
        <v>1929</v>
      </c>
      <c r="F160" s="72">
        <v>11</v>
      </c>
      <c r="G160" s="78"/>
    </row>
    <row r="161" spans="1:7" ht="25.5" customHeight="1">
      <c r="A161" s="33" t="s">
        <v>84</v>
      </c>
      <c r="B161" s="46">
        <v>22464</v>
      </c>
      <c r="C161" s="72">
        <v>19659</v>
      </c>
      <c r="D161" s="72">
        <v>622</v>
      </c>
      <c r="E161" s="72">
        <v>2183</v>
      </c>
      <c r="F161" s="72">
        <v>310</v>
      </c>
      <c r="G161" s="74"/>
    </row>
    <row r="162" spans="1:7" ht="25.5" customHeight="1">
      <c r="A162" s="33" t="s">
        <v>85</v>
      </c>
      <c r="B162" s="46">
        <v>7530</v>
      </c>
      <c r="C162" s="72">
        <v>6505</v>
      </c>
      <c r="D162" s="72">
        <v>283</v>
      </c>
      <c r="E162" s="72">
        <v>742</v>
      </c>
      <c r="F162" s="72">
        <v>25</v>
      </c>
      <c r="G162" s="75"/>
    </row>
    <row r="163" spans="1:7" ht="25.5" customHeight="1">
      <c r="A163" s="33" t="s">
        <v>86</v>
      </c>
      <c r="B163" s="46">
        <v>56397</v>
      </c>
      <c r="C163" s="72">
        <v>3410</v>
      </c>
      <c r="D163" s="72">
        <v>250</v>
      </c>
      <c r="E163" s="72">
        <v>52737</v>
      </c>
      <c r="F163" s="72">
        <v>6</v>
      </c>
      <c r="G163" s="73"/>
    </row>
    <row r="164" spans="1:7" ht="25.5" customHeight="1" thickBot="1">
      <c r="A164" s="35" t="s">
        <v>51</v>
      </c>
      <c r="B164" s="9">
        <f>SUM(B152:B163)</f>
        <v>135954</v>
      </c>
      <c r="C164" s="9">
        <f>SUM(C152:C163)</f>
        <v>60414</v>
      </c>
      <c r="D164" s="9">
        <f>SUM(D152:D163)</f>
        <v>5978</v>
      </c>
      <c r="E164" s="9">
        <f>SUM(E152:E163)</f>
        <v>69562</v>
      </c>
      <c r="F164" s="9">
        <f>SUM(F152:F163)</f>
        <v>439</v>
      </c>
      <c r="G164" s="38"/>
    </row>
  </sheetData>
  <protectedRanges>
    <protectedRange password="F2AD" sqref="B76:B87 A2:M17" name="범위1"/>
  </protectedRanges>
  <mergeCells count="55">
    <mergeCell ref="H141:L141"/>
    <mergeCell ref="A148:G148"/>
    <mergeCell ref="A150:A151"/>
    <mergeCell ref="B150:E150"/>
    <mergeCell ref="F150:F151"/>
    <mergeCell ref="G150:G151"/>
    <mergeCell ref="B131:E131"/>
    <mergeCell ref="B139:F139"/>
    <mergeCell ref="A131:A132"/>
    <mergeCell ref="F131:F132"/>
    <mergeCell ref="G131:G132"/>
    <mergeCell ref="G133:G144"/>
    <mergeCell ref="B135:F135"/>
    <mergeCell ref="B136:F136"/>
    <mergeCell ref="A73:G73"/>
    <mergeCell ref="A74:A75"/>
    <mergeCell ref="B74:E74"/>
    <mergeCell ref="F74:F75"/>
    <mergeCell ref="G74:G75"/>
    <mergeCell ref="A20:A21"/>
    <mergeCell ref="B20:E20"/>
    <mergeCell ref="F20:F21"/>
    <mergeCell ref="G20:G21"/>
    <mergeCell ref="A1:R1"/>
    <mergeCell ref="A2:A3"/>
    <mergeCell ref="M2:M3"/>
    <mergeCell ref="A19:G19"/>
    <mergeCell ref="B22:E31"/>
    <mergeCell ref="A35:G35"/>
    <mergeCell ref="A38:G38"/>
    <mergeCell ref="A39:A40"/>
    <mergeCell ref="B39:E39"/>
    <mergeCell ref="F39:F40"/>
    <mergeCell ref="G39:G40"/>
    <mergeCell ref="A56:A57"/>
    <mergeCell ref="B56:E56"/>
    <mergeCell ref="A55:G55"/>
    <mergeCell ref="F56:F57"/>
    <mergeCell ref="G56:G57"/>
    <mergeCell ref="G152:G160"/>
    <mergeCell ref="B93:E93"/>
    <mergeCell ref="A91:G91"/>
    <mergeCell ref="A110:R110"/>
    <mergeCell ref="A112:A113"/>
    <mergeCell ref="B112:E112"/>
    <mergeCell ref="F112:G112"/>
    <mergeCell ref="H112:I112"/>
    <mergeCell ref="J112:K112"/>
    <mergeCell ref="L112:M112"/>
    <mergeCell ref="N112:O112"/>
    <mergeCell ref="P112:Q112"/>
    <mergeCell ref="R112:R113"/>
    <mergeCell ref="R118:R122"/>
    <mergeCell ref="R124:R125"/>
    <mergeCell ref="A129:G129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연도별세부현황</vt:lpstr>
      <vt:lpstr>연도별세부현황!Print_Area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Jeonyh</dc:creator>
  <cp:lastModifiedBy>서유정</cp:lastModifiedBy>
  <cp:lastPrinted>2019-05-03T02:14:21Z</cp:lastPrinted>
  <dcterms:created xsi:type="dcterms:W3CDTF">2013-11-26T04:40:00Z</dcterms:created>
  <dcterms:modified xsi:type="dcterms:W3CDTF">2022-01-03T01:39:01Z</dcterms:modified>
</cp:coreProperties>
</file>